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drawings/drawing4.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drawings/drawing5.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drawings/drawing6.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drawings/drawing7.xml" ContentType="application/vnd.openxmlformats-officedocument.drawing+xml"/>
  <Override PartName="/xl/tables/table11.xml" ContentType="application/vnd.openxmlformats-officedocument.spreadsheetml.table+xml"/>
  <Override PartName="/xl/tables/table12.xml" ContentType="application/vnd.openxmlformats-officedocument.spreadsheetml.table+xml"/>
  <Override PartName="/xl/drawings/drawing8.xml" ContentType="application/vnd.openxmlformats-officedocument.drawing+xml"/>
  <Override PartName="/xl/tables/table13.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mc:AlternateContent xmlns:mc="http://schemas.openxmlformats.org/markup-compatibility/2006">
    <mc:Choice Requires="x15">
      <x15ac:absPath xmlns:x15ac="http://schemas.microsoft.com/office/spreadsheetml/2010/11/ac" url="https://kdagmbh.sharepoint.com/sites/PortalfrsozialeInnovationen/Freigegebene Dokumente/16 Produkte/C - PosIA-Index Auswertungstool lang (Excel)/"/>
    </mc:Choice>
  </mc:AlternateContent>
  <xr:revisionPtr revIDLastSave="5827" documentId="8_{5FD48465-F700-402B-AF1C-DF19C3F95675}" xr6:coauthVersionLast="47" xr6:coauthVersionMax="47" xr10:uidLastSave="{DFCE1089-3237-452E-87DA-6F301047DDB3}"/>
  <bookViews>
    <workbookView xWindow="160" yWindow="20" windowWidth="18820" windowHeight="11400" tabRatio="920" xr2:uid="{00000000-000D-0000-FFFF-FFFF00000000}"/>
  </bookViews>
  <sheets>
    <sheet name="Einführung" sheetId="14" r:id="rId1"/>
    <sheet name="Empathie" sheetId="1" r:id="rId2"/>
    <sheet name="Teilhabe" sheetId="19" r:id="rId3"/>
    <sheet name="Aktivierung" sheetId="18" r:id="rId4"/>
    <sheet name="Werte" sheetId="20" r:id="rId5"/>
    <sheet name="Prozessorientierung" sheetId="21" r:id="rId6"/>
    <sheet name="Verstetigung" sheetId="17" r:id="rId7"/>
    <sheet name="Ergebnis" sheetId="4" r:id="rId8"/>
    <sheet name="Alles OK" sheetId="12" state="veryHidden" r:id="rId9"/>
    <sheet name="_56F9DC9755BA473782653E2940F9" sheetId="2" state="veryHidden" r:id="rId10"/>
  </sheets>
  <definedNames>
    <definedName name="_56F9DC9755BA473782653E2940F9FormId">"BYr08tJAgkaJ6u4JI_3bOsGvBtKNh8ZOvia91PAt7-xURUVSQjk5UzJKVUY0WU1LRERNNjdLN0swVi4u"</definedName>
    <definedName name="_56F9DC9755BA473782653E2940F9ResponseSheet">"Form1"</definedName>
    <definedName name="_56F9DC9755BA473782653E2940F9SourceDocId">"{4c23572f-bbd6-47b5-ab7c-9dc39f249863}"</definedName>
    <definedName name="_xlnm.Print_Area" localSheetId="0">Einführung!$A$1:$B$26</definedName>
    <definedName name="_xlnm.Print_Area" localSheetId="7">Ergebnis!$A$1:$H$118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4" l="1"/>
  <c r="J39" i="12"/>
  <c r="J40" i="12"/>
  <c r="J41" i="12"/>
  <c r="J42" i="12"/>
  <c r="J43" i="12"/>
  <c r="J44" i="12"/>
  <c r="J46" i="12"/>
  <c r="J47" i="12"/>
  <c r="J48" i="12"/>
  <c r="J49" i="12"/>
  <c r="J50" i="12"/>
  <c r="J51" i="12"/>
  <c r="J53" i="12"/>
  <c r="J54" i="12"/>
  <c r="J55" i="12"/>
  <c r="J56" i="12"/>
  <c r="D13" i="12"/>
  <c r="D4" i="12"/>
  <c r="D3" i="12"/>
  <c r="D7" i="12"/>
  <c r="D6" i="12"/>
  <c r="D9" i="12"/>
  <c r="M39" i="12"/>
  <c r="M40" i="12"/>
  <c r="M41" i="12"/>
  <c r="M42" i="12"/>
  <c r="M44" i="12"/>
  <c r="M45" i="12"/>
  <c r="M46" i="12"/>
  <c r="M47" i="12"/>
  <c r="M48" i="12"/>
  <c r="M49" i="12"/>
  <c r="L39" i="12"/>
  <c r="L40" i="12"/>
  <c r="L41" i="12"/>
  <c r="L42" i="12"/>
  <c r="L43" i="12"/>
  <c r="L45" i="12"/>
  <c r="L46" i="12"/>
  <c r="L47" i="12"/>
  <c r="L48" i="12"/>
  <c r="L49" i="12"/>
  <c r="L51" i="12"/>
  <c r="L52" i="12"/>
  <c r="L53" i="12"/>
  <c r="L54" i="12"/>
  <c r="L56" i="12"/>
  <c r="L57" i="12"/>
  <c r="L58" i="12"/>
  <c r="L59" i="12"/>
  <c r="K39" i="12"/>
  <c r="K40" i="12"/>
  <c r="K41" i="12"/>
  <c r="K42" i="12"/>
  <c r="K43" i="12"/>
  <c r="K44" i="12"/>
  <c r="K46" i="12"/>
  <c r="K47" i="12"/>
  <c r="K48" i="12"/>
  <c r="K49" i="12"/>
  <c r="K51" i="12"/>
  <c r="K52" i="12"/>
  <c r="K53" i="12"/>
  <c r="K54" i="12"/>
  <c r="G39" i="12"/>
  <c r="G40" i="12"/>
  <c r="G41" i="12"/>
  <c r="G42" i="12"/>
  <c r="G44" i="12"/>
  <c r="G45" i="12"/>
  <c r="G46" i="12"/>
  <c r="G47" i="12"/>
  <c r="G48" i="12"/>
  <c r="G50" i="12"/>
  <c r="G51" i="12"/>
  <c r="G52" i="12"/>
  <c r="G53" i="12"/>
  <c r="G54" i="12"/>
  <c r="G55" i="12"/>
  <c r="G56" i="12"/>
  <c r="G57" i="12"/>
  <c r="G58" i="12"/>
  <c r="G59" i="12"/>
  <c r="G60" i="12"/>
  <c r="G61" i="12"/>
  <c r="H39" i="12"/>
  <c r="H40" i="12"/>
  <c r="H41" i="12"/>
  <c r="H42" i="12"/>
  <c r="H43" i="12"/>
  <c r="H44" i="12"/>
  <c r="H46" i="12"/>
  <c r="H47" i="12"/>
  <c r="H48" i="12"/>
  <c r="H49" i="12"/>
  <c r="H50" i="12"/>
  <c r="H51" i="12"/>
  <c r="H52" i="12"/>
  <c r="H54" i="12"/>
  <c r="H55" i="12"/>
  <c r="H56" i="12"/>
  <c r="H57" i="12"/>
  <c r="H58" i="12"/>
  <c r="H59" i="12"/>
  <c r="H60" i="12"/>
  <c r="I39" i="12"/>
  <c r="I40" i="12"/>
  <c r="I41" i="12"/>
  <c r="I42" i="12"/>
  <c r="I44" i="12"/>
  <c r="I45" i="12"/>
  <c r="I46" i="12"/>
  <c r="I47" i="12"/>
  <c r="I48" i="12"/>
  <c r="I50" i="12"/>
  <c r="I51" i="12"/>
  <c r="I52" i="12"/>
  <c r="I53" i="12"/>
  <c r="I54" i="12"/>
  <c r="I56" i="12"/>
  <c r="I57" i="12"/>
  <c r="I58" i="12"/>
  <c r="I38" i="12"/>
  <c r="H38" i="12"/>
  <c r="F39" i="12"/>
  <c r="F40" i="12"/>
  <c r="F41" i="12"/>
  <c r="F42" i="12"/>
  <c r="F43" i="12"/>
  <c r="F44" i="12"/>
  <c r="F45" i="12"/>
  <c r="F46" i="12"/>
  <c r="F47" i="12"/>
  <c r="F48" i="12"/>
  <c r="F49" i="12"/>
  <c r="F50" i="12"/>
  <c r="F51" i="12"/>
  <c r="F52" i="12"/>
  <c r="F53" i="12"/>
  <c r="F54" i="12"/>
  <c r="F55" i="12"/>
  <c r="F56" i="12"/>
  <c r="F57" i="12"/>
  <c r="F58" i="12"/>
  <c r="F59" i="12"/>
  <c r="E39" i="12"/>
  <c r="E40" i="12"/>
  <c r="E41" i="12"/>
  <c r="E42" i="12"/>
  <c r="E43" i="12"/>
  <c r="E44" i="12"/>
  <c r="E45" i="12"/>
  <c r="E46" i="12"/>
  <c r="E48" i="12"/>
  <c r="E49" i="12"/>
  <c r="E50" i="12"/>
  <c r="E51" i="12"/>
  <c r="E52" i="12"/>
  <c r="E54" i="12"/>
  <c r="E55" i="12"/>
  <c r="E56" i="12"/>
  <c r="D39" i="12"/>
  <c r="D40" i="12"/>
  <c r="D41" i="12"/>
  <c r="D42" i="12"/>
  <c r="D44" i="12"/>
  <c r="D45" i="12"/>
  <c r="D46" i="12"/>
  <c r="D47" i="12"/>
  <c r="D49" i="12"/>
  <c r="D50" i="12"/>
  <c r="D51" i="12"/>
  <c r="D52" i="12"/>
  <c r="D53" i="12"/>
  <c r="D54" i="12"/>
  <c r="D55" i="12"/>
  <c r="D56" i="12"/>
  <c r="D57" i="12"/>
  <c r="D59" i="12"/>
  <c r="D60" i="12"/>
  <c r="D61" i="12"/>
  <c r="D63" i="12"/>
  <c r="D64" i="12"/>
  <c r="D65" i="12"/>
  <c r="D66" i="12"/>
  <c r="D68" i="12"/>
  <c r="D69" i="12"/>
  <c r="D70" i="12"/>
  <c r="D71" i="12"/>
  <c r="D72" i="12"/>
  <c r="D74" i="12"/>
  <c r="D75" i="12"/>
  <c r="D76" i="12"/>
  <c r="D77" i="12"/>
  <c r="D79" i="12"/>
  <c r="D80" i="12"/>
  <c r="D81" i="12"/>
  <c r="D82" i="12"/>
  <c r="E13" i="12" l="1"/>
  <c r="F13" i="12" s="1"/>
  <c r="E12" i="12"/>
  <c r="H83" i="12"/>
  <c r="C12" i="12" s="1"/>
  <c r="D2" i="12"/>
  <c r="I83" i="12"/>
  <c r="C13" i="12" s="1"/>
  <c r="M38" i="12"/>
  <c r="K59" i="12"/>
  <c r="K60" i="12"/>
  <c r="K61" i="12"/>
  <c r="K62" i="12"/>
  <c r="K38" i="12"/>
  <c r="J38" i="12"/>
  <c r="E15" i="12" s="1"/>
  <c r="L38" i="12"/>
  <c r="E18" i="12" s="1"/>
  <c r="G38" i="12"/>
  <c r="G83" i="12" s="1"/>
  <c r="E38" i="12"/>
  <c r="F38" i="12"/>
  <c r="F83" i="12" s="1"/>
  <c r="D92" i="12"/>
  <c r="D93" i="12"/>
  <c r="D38" i="12"/>
  <c r="C39" i="12"/>
  <c r="C40" i="12"/>
  <c r="C42" i="12"/>
  <c r="C43" i="12"/>
  <c r="C44" i="12"/>
  <c r="C45" i="12"/>
  <c r="C46" i="12"/>
  <c r="C47" i="12"/>
  <c r="C49" i="12"/>
  <c r="C50" i="12"/>
  <c r="C51" i="12"/>
  <c r="C52" i="12"/>
  <c r="C53" i="12"/>
  <c r="C54" i="12"/>
  <c r="C55" i="12"/>
  <c r="C56" i="12"/>
  <c r="C38" i="12"/>
  <c r="B84" i="12"/>
  <c r="B85" i="12"/>
  <c r="B86" i="12"/>
  <c r="B87" i="12"/>
  <c r="B88" i="12"/>
  <c r="B89" i="12"/>
  <c r="B90" i="12"/>
  <c r="B91" i="12"/>
  <c r="B92" i="12"/>
  <c r="B93" i="12"/>
  <c r="B39" i="12"/>
  <c r="B40" i="12"/>
  <c r="B41" i="12"/>
  <c r="B42" i="12"/>
  <c r="B43" i="12"/>
  <c r="B44" i="12"/>
  <c r="B46" i="12"/>
  <c r="B47" i="12"/>
  <c r="B48" i="12"/>
  <c r="B50" i="12"/>
  <c r="B51" i="12"/>
  <c r="B52" i="12"/>
  <c r="B53" i="12"/>
  <c r="B55" i="12"/>
  <c r="B56" i="12"/>
  <c r="B57" i="12"/>
  <c r="B58" i="12"/>
  <c r="B38" i="12"/>
  <c r="E83" i="12" l="1"/>
  <c r="C7" i="12" s="1"/>
  <c r="E7" i="12"/>
  <c r="F7" i="12" s="1"/>
  <c r="E4" i="12"/>
  <c r="F4" i="12" s="1"/>
  <c r="L83" i="12"/>
  <c r="C18" i="12" s="1"/>
  <c r="M83" i="12"/>
  <c r="C19" i="12" s="1"/>
  <c r="E19" i="12"/>
  <c r="K83" i="12"/>
  <c r="C16" i="12" s="1"/>
  <c r="E16" i="12"/>
  <c r="C10" i="12"/>
  <c r="E10" i="12"/>
  <c r="C9" i="12"/>
  <c r="E9" i="12"/>
  <c r="F9" i="12" s="1"/>
  <c r="D83" i="12"/>
  <c r="C6" i="12" s="1"/>
  <c r="E6" i="12"/>
  <c r="F6" i="12" s="1"/>
  <c r="E3" i="12"/>
  <c r="F3" i="12" s="1"/>
  <c r="B83" i="12"/>
  <c r="C3" i="12" s="1"/>
  <c r="C83" i="12"/>
  <c r="C4" i="12" s="1"/>
  <c r="J83" i="12"/>
  <c r="C15" i="12" s="1"/>
  <c r="D19" i="12"/>
  <c r="F19" i="12" l="1"/>
  <c r="D14" i="4"/>
  <c r="D13" i="4"/>
  <c r="D23" i="4"/>
  <c r="D20" i="4"/>
  <c r="D19" i="4"/>
  <c r="D17" i="4"/>
  <c r="D16" i="4"/>
  <c r="C8" i="12" l="1"/>
  <c r="D12" i="4" s="1"/>
  <c r="C14" i="12"/>
  <c r="D18" i="4" s="1"/>
  <c r="D8" i="4"/>
  <c r="C11" i="12"/>
  <c r="D15" i="4" s="1"/>
  <c r="D11" i="4"/>
  <c r="D7" i="4"/>
  <c r="D5" i="12"/>
  <c r="D18" i="12"/>
  <c r="F18" i="12" s="1"/>
  <c r="D16" i="12"/>
  <c r="F16" i="12" s="1"/>
  <c r="D15" i="12"/>
  <c r="F15" i="12" s="1"/>
  <c r="D10" i="12"/>
  <c r="F10" i="12" s="1"/>
  <c r="D12" i="12"/>
  <c r="F12" i="12" s="1"/>
  <c r="C10" i="4"/>
  <c r="D10" i="4"/>
  <c r="G33" i="12" l="1"/>
  <c r="C2" i="12"/>
  <c r="D6" i="4" s="1"/>
  <c r="C5" i="12"/>
  <c r="D9" i="4" s="1"/>
  <c r="D17" i="12"/>
  <c r="D14" i="12"/>
  <c r="D11" i="12"/>
  <c r="D8" i="12"/>
  <c r="D27" i="12"/>
  <c r="C14" i="4"/>
  <c r="C26" i="12"/>
  <c r="C25" i="12"/>
  <c r="G34" i="12"/>
  <c r="C23" i="4"/>
  <c r="C20" i="4"/>
  <c r="E30" i="12"/>
  <c r="C17" i="4"/>
  <c r="E29" i="12"/>
  <c r="B24" i="12"/>
  <c r="D28" i="12"/>
  <c r="B23" i="12"/>
  <c r="F32" i="12"/>
  <c r="D22" i="4" l="1"/>
  <c r="C17" i="12"/>
  <c r="D21" i="4" s="1"/>
  <c r="C19" i="4"/>
  <c r="C16" i="4"/>
  <c r="C11" i="4"/>
  <c r="C8" i="4"/>
  <c r="E17" i="12"/>
  <c r="F17" i="12" s="1"/>
  <c r="C21" i="4" s="1"/>
  <c r="C22" i="4"/>
  <c r="E14" i="12"/>
  <c r="F14" i="12" s="1"/>
  <c r="C18" i="4" s="1"/>
  <c r="E11" i="12"/>
  <c r="E8" i="12"/>
  <c r="F8" i="12" s="1"/>
  <c r="E5" i="12"/>
  <c r="E2" i="12"/>
  <c r="F31" i="12"/>
  <c r="C7" i="4"/>
  <c r="F5" i="12" l="1"/>
  <c r="C9" i="4" s="1"/>
  <c r="F2" i="12"/>
  <c r="F11" i="12"/>
  <c r="C15" i="4" s="1"/>
  <c r="C12" i="4"/>
  <c r="C13" i="4"/>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<sst xmlns="http://schemas.openxmlformats.org/spreadsheetml/2006/main" count="561" uniqueCount="489">
  <si>
    <t>Anleitung zur Auswertung mit dem Index Soziale Innovation für das Altern</t>
  </si>
  <si>
    <t>So gehen Sie vor</t>
  </si>
  <si>
    <t>3. Wählen Sie im Drop Down-Menü (öffnet sich durch Klicken auf ein graues Antwort-Feld) die Ihrer Meinung nach passende Antwort aus. Besprechen Sie sich im Team, welchen Wert Sie vergeben möchten, oder diskutieren Sie Ihre Antworten und begründen Sie Ihre Wertung.</t>
  </si>
  <si>
    <t>Bereiche</t>
  </si>
  <si>
    <t>I Empathie und Verständnis</t>
  </si>
  <si>
    <t>II Teilhabe</t>
  </si>
  <si>
    <t>III Aktivierung</t>
  </si>
  <si>
    <t>IV Werte umsetzen</t>
  </si>
  <si>
    <t>V Prozessorientierung</t>
  </si>
  <si>
    <t>VI Verstetigung</t>
  </si>
  <si>
    <t>ID</t>
  </si>
  <si>
    <t>Antwort</t>
  </si>
  <si>
    <t>Sind die Angebote so konzipiert, dass sie nicht nur schablonenartig die Art und Weise einer Betätigung vorschreiben, sondern möglichst viele eigene und freie Gestaltungsmöglichkeiten anregen? </t>
  </si>
  <si>
    <t>Gehen die Kontaktangebote über rein oberflächlichen Smalltalk hinaus und führen dazu, dass sich Menschen gegenseitig füreinander öffnen und dadurch echte Beziehungen entstehen? </t>
  </si>
  <si>
    <t>Werden Konflikte und Meinungsverschiedenheiten in gegenseitiger Wertschätzung ausgetragen und ernst genommen, anstatt beiseitegeschoben zu werden?  </t>
  </si>
  <si>
    <t>Betrachtet sich das Projekt als beständig lernendes oder sogar sich im Lernen weiterentwickelndes Projekt?  </t>
  </si>
  <si>
    <t>Wird unter allen Beteiligten eine Stimmung von Neugier und Offenheit für neue Themen und Ideen geschaffen und Lust auf Weiterentwicklung geweckt?  </t>
  </si>
  <si>
    <t>Ist das Projekt offen für Feedback und Kritik von außen? </t>
  </si>
  <si>
    <t>1 Bilder vom Alter(n) neu gestalten</t>
  </si>
  <si>
    <t>2 Die Perspektive wechseln </t>
  </si>
  <si>
    <t>3 Den Zusammenhalt stärken</t>
  </si>
  <si>
    <t>4 Barrieren abbauen</t>
  </si>
  <si>
    <t>5 Selbstwirksamkeit erfahren</t>
  </si>
  <si>
    <t>6 Resilienz entwickeln</t>
  </si>
  <si>
    <t>7 Handeln aus Überzeugung</t>
  </si>
  <si>
    <t>8 Für Werte einstehen</t>
  </si>
  <si>
    <t>9 Miteinander lernen</t>
  </si>
  <si>
    <t>10 Bereit sein für Veränderung</t>
  </si>
  <si>
    <t xml:space="preserve">12 Wissen verbreiten </t>
  </si>
  <si>
    <t>Merkmale</t>
  </si>
  <si>
    <t>Grad der Innovativität</t>
  </si>
  <si>
    <t>Anzahl Fragen</t>
  </si>
  <si>
    <t>Anzahl beantwortete Fragen</t>
  </si>
  <si>
    <t>Prozent</t>
  </si>
  <si>
    <t>Erläuterung</t>
  </si>
  <si>
    <t>In diesem Bereich wirken Innovationen auf soziokultureller Ebene. Unverständnis, Klischees und Stereotype verhindern einen offenen Zugang zwischen den Generationen und die Entstehung von Empathie, führen zu Stigmatisierung und Exklusion. Hier geht es um eine Veränderung kultureller Wahrnehmungsgewohnheiten und Betrachtungsweisen. Falsche, undifferenzierte oder nicht mehr zeitgemäße Perspektiven auf das Alter(n) und alternde Menschen müssen erkannt und abgelegt werden, kulturelle Bilder und Wahrnehmungen durch Aufklärung, Dialog und empathisches Einfühlen transformiert werden. </t>
  </si>
  <si>
    <t>Mit diesem Merkmal tragen soziale Innovationen dazu bei, dass sich kulturelle Wahrnehmungs- und Interpretationsmuster gegenüber dem Alter(n) verändern. Dies führt zu neuen Selbst- und Fremdwahrnehmungen, zu mehr Offenheit und Verständnis für das ‚Fremde‘ des Alterns einerseits, zu einer größeren Freiheit und Experimentierfreudigkeit in der Gestaltung des eigenen Lebenswandels im Altern andererseits. </t>
  </si>
  <si>
    <t>Mit diesem Merkmal fördern soziale Innovationen gegenseitiges Einfühlen und Verständnis zwischen den Generationen – was zu einer stärker inkludierenden Gesellschaftsgestaltung motivieren kann. Im Dialog können eigene und fremde Perspektiven wahrgenommen, Gemeinsamkeiten und Unterschiede entdeckt, fremde Bedarfe erkannt, Konflikte konstruktiv ausgetragen werden. Perspektivwechsel kann auch durch technische oder künstlerische Mittel experimentell und explorativ erzeugt werden. Wichtig ist bei jeder Form der Vermittlung, dass dabei Machtstrukturen reflektiert werden: Wer repräsentiert wen? Werden bestimmte Perspektiven unterdrückt oder übergangen? Dominieren bestimmte Perspektiven? Wird gewaltfrei kommuniziert? </t>
  </si>
  <si>
    <t>Bausteine für die Textauswertung</t>
  </si>
  <si>
    <t>in hohem Maße</t>
  </si>
  <si>
    <t>in moderater Ausprägung</t>
  </si>
  <si>
    <t>in geringer Ausprägung</t>
  </si>
  <si>
    <t>nicht</t>
  </si>
  <si>
    <t>Bereich 1</t>
  </si>
  <si>
    <t>Merkmal 1</t>
  </si>
  <si>
    <t>Das Projekt regt in hohem Maße für die Wahrnehmung unterschiedlicher Generationen an.</t>
  </si>
  <si>
    <t>Das Projekt regt in moderater Ausprägung für die Wahrnehmung unterschiedlicher Generationen an.</t>
  </si>
  <si>
    <t>Das Projekt regt in geringer Ausprägung für die Wahrnehmung unterschiedlicher Generationen an.</t>
  </si>
  <si>
    <t>Das Projekt regt nicht für die Wahrnehmung unterschiedlicher Generationen an.</t>
  </si>
  <si>
    <t>Merkmal 2</t>
  </si>
  <si>
    <t>Das Projekt führt in hohem Maße zu einer differenzierteren Wahrnehmung über die Diversität der ‚Gruppe‘ alternder Menschen.</t>
  </si>
  <si>
    <t>Das Projekt führt in moderater Ausprägung zu einer differenzierteren Wahrnehmung über die Diversität der ‚Gruppe‘ alternder Menschen.</t>
  </si>
  <si>
    <t>Das Projekt führt in geringer Ausprägung zu einer differenzierteren Wahrnehmung über die Diversität der ‚Gruppe‘ alternder Menschen.</t>
  </si>
  <si>
    <t>Das Projekt führt nicht zu einer differenzierteren Wahrnehmung über die Diversität der ‚Gruppe‘ alternder Menschen.</t>
  </si>
  <si>
    <t>Das Projekt fördert in hohem Maße Sensibilität für unterschiedliche kulturelle, geschlechtliche oder individuelle Wahrnehmungsweisen innerhalb der Generationen.</t>
  </si>
  <si>
    <t>Das Projekt fördert in moderater Ausprägung Sensibilität für unterschiedliche kulturelle, geschlechtliche oder individuelle Wahrnehmungsweisen innerhalb der Generationen.</t>
  </si>
  <si>
    <t>Das Projekt fördert in geringer Ausprägung Sensibilität für unterschiedliche kulturelle, geschlechtliche oder individuelle Wahrnehmungsweisen innerhalb der Generationen.</t>
  </si>
  <si>
    <t>Das Projekt fördert nicht die Sensibilität für unterschiedliche kulturelle, geschlechtliche oder individuelle Wahrnehmungsweisen innerhalb der Generationen.</t>
  </si>
  <si>
    <t>BYr08tJAgkaJ6u4JI_3bOsGvBtKNh8ZOvia91PAt7-xURUVSQjk5UzJKVUY0WU1LRERNNjdLN0swVi4u</t>
  </si>
  <si>
    <t>Form1</t>
  </si>
  <si>
    <t>{4c23572f-bbd6-47b5-ab7c-9dc39f249863}</t>
  </si>
  <si>
    <t>Ist zu erwarten, dass durch die Aktivitäten des Vorhabens abgeschottete Inseln des Wissens zugänglicher werden, z.B. durch Austausch zwischen Hochschulen und sozialen Einrichtungen oder kommunalen Verwaltungen und sozialen Vereinen?</t>
  </si>
  <si>
    <t>Wird eine Übertragung von Wissen, z.B. zwischen Projekt - Hochschulen - Zivilgesellschaft, angestrebt?   </t>
  </si>
  <si>
    <t>Werden durch das Vorhaben zufällige Begegnungen mit eigener Dynamik ermöglicht?</t>
  </si>
  <si>
    <t>Werden durch das Vorhaben Personengruppen aus unterschiedlichen Kulturen oder Generationen zu einem Austausch zusammengebracht, die sich gegenseitig bereichern können? </t>
  </si>
  <si>
    <t>Gibt es gezielte Maßnahmen, die dazu führen, dass auch schwierige Themen differenziert betrachtet und Widersprüche ausgehalten werden können?</t>
  </si>
  <si>
    <t>Entstehen durch das Vorhaben Räume, in denen unter Wahrung gegenseitiger Achtung und Wohlergehen Ausdrücke von Gefühlen, z.B. auch Wut, Trauer, Angst, Liebe zugelassen werden?</t>
  </si>
  <si>
    <t>Werden Netzwerke und Kooperationen zwischen unterschiedlichen Institutionen und Sektoren, z.B. zwischen Universitäten, der kommunalen Verwaltung, Kultureinrichtungen und Pflegeeinrichtungen geschaffen, um neue partizipative Lernkulturen einzuüben?  </t>
  </si>
  <si>
    <t>Führt das Vorhaben Wissen über die Gestaltung einer alternsgerechten Gesellschaft aus unterschiedlichen Kulturen zusammen? </t>
  </si>
  <si>
    <t>Bietet das Vorhaben den Beteiligten Freiräume, in denen sie sich entfalten können?</t>
  </si>
  <si>
    <t>Ermöglicht das Vorhaben den Beteiligten frei wählbare Rückzugsmöglichkeiten?</t>
  </si>
  <si>
    <t>Entstehen durch das Vorhaben frei wählbare familienähnliche Gemeinschaften?</t>
  </si>
  <si>
    <t>Werden Konzepte zum Umgang mit Sterben und Tod entwickelt, die den Sterbeprozess wieder stärker ins Zentrum der Familien oder der Gemeinschaft rücken? </t>
  </si>
  <si>
    <t>Entwickelt das Vorhaben unterstützende Formate für pflegende Angehörige, bei Bedarf auch aus räumlicher Entfernung?</t>
  </si>
  <si>
    <t xml:space="preserve">Findet die gegenseitige Unterstützung in selbstorganisierter Form statt oder werden zumindest eigene Ideen der Beteiligten zugelassen? </t>
  </si>
  <si>
    <t>Wird das Aufeinandertreffen von Hilfegebenden und Hilfenehmenden moderiert?</t>
  </si>
  <si>
    <t>Fördert das Vorhaben Erinnerungskulturen oder intergenerationellen Erfahrungsaustausch? </t>
  </si>
  <si>
    <t>Entwickelt das Vorhaben neue Wege, um Formen von Selbstorganisation in bestehende oder neue Prozesse einzubinden?</t>
  </si>
  <si>
    <t>Ist das Vorhaben selbst als aufsuchendes Angebot konzipiert oder vernetzt es sich mit anderen Initiativen der Umgebung, die das eigene Angebot an sozial zurückgezogene oder stark isolierte Menschen vermitteln können?</t>
  </si>
  <si>
    <t>Gewährleistet das Vorhaben, dass aufsuchende Personen einen persönlichen, vertrauensvollen und verbindlichen Kontakt herstellen?</t>
  </si>
  <si>
    <t>Werden durch das Vorhaben Rahmenbedingungen geschaffen oder verändert, um die Autonomie und Selbstorganisation alternder Menschen zu fördern? </t>
  </si>
  <si>
    <t xml:space="preserve">Wird durch das Vorhaben etabliert, dass Momente des Innehaltens häufig wiederholt werden? </t>
  </si>
  <si>
    <t>Schafft das Vorhaben Angebote gemeinschaftlicher Tätigkeit, die fordernd sind, geistig anregen oder mit schöpferischem Ernst betrieben werden? </t>
  </si>
  <si>
    <t>Spricht das Vorhaben die Fantasie und schöpferische Kreativität der Personen aus den Zielgruppen an?</t>
  </si>
  <si>
    <t>Werden die Beteiligten durch bestimmte Methoden oder Formate ermutigt, Offenheit für kreative Prozesse mit zunächst ungewisser Wirkung aufzubringen?    </t>
  </si>
  <si>
    <t>Gibt es Formate, in denen schöpferischer Selbstausdruck aufmerksam und achtsam aufgenommen wird? </t>
  </si>
  <si>
    <t>Erzeugt das Vorhaben eine offene und lebendige Atmosphäre? </t>
  </si>
  <si>
    <t>Setzt das Vorhaben Formate für Hilfe zur Selbsthilfe ein?</t>
  </si>
  <si>
    <t xml:space="preserve">Werden Angebote zur seelischen Unterstützung für existenzielle Fragen entwickelt und können dabei auch häufig tabuisierte Themen wie Sexualität, Sterben, Armut usw. zur Sprache kommen? </t>
  </si>
  <si>
    <t>Entwickelt das Vorhaben Angebote zur gemeinschaftlichen Sinn- und Bedeutungsfindung?   </t>
  </si>
  <si>
    <t>Sind gemeinsame Werte und Visionen für die Beteiligten handlungsleitend?</t>
  </si>
  <si>
    <t>Soll die Umsetzung von Leitlinien regelmäßig überprüft und weiterentwickelt werden?</t>
  </si>
  <si>
    <t>Wird das Projekt gemeinsam mit der Zielgruppe entwickelt?</t>
  </si>
  <si>
    <t>Übt das Team Achtsamkeit, um Stigmatisierung zu vermeiden?</t>
  </si>
  <si>
    <t>Greift das Vorhaben tabuisierte Themen offen und sensibel auf? </t>
  </si>
  <si>
    <t>Bei privatwirtschaftlichen Unternehmen: Wird ein großer Anteil der Gewinne reinvestiert, um die soziale Mission zu stärken?</t>
  </si>
  <si>
    <t>Ist das Vorhaben vorrangig an den Zielgruppen und Ergebnissen orientiert, anstatt am Gewinn? </t>
  </si>
  <si>
    <t>Bildet das Vorhaben unterstützende Netzwerke oder Kooperationen mit anderen Vorhaben oder Sozialunternehmen? </t>
  </si>
  <si>
    <t>Ist das Vorhaben bereit, Wissen oder Erfahrungen mit anderen Vorhaben mit ähnlichen Zielen zu teilen, um gemeinsam die soziale Wirkung zu vergrößern? </t>
  </si>
  <si>
    <t>Bei privatwirtschaftlichen Unternehmen: Wird ein kooperativer Beitrag zur Bereitstellung von Wohlfahrtsgütern und -dienstleistungen in der Region (Wohlfahrtspluralismus) geleistet?</t>
  </si>
  <si>
    <t>Arbeiten die Teammitglieder des Vorhabens selbstverantwortlich im Sinne der gemeinsamen Mission?</t>
  </si>
  <si>
    <t>Zeigt das Vorhaben die Bereitschaft, Risiken einzugehen?</t>
  </si>
  <si>
    <t>Ist das Vorhaben darauf vorbereitet, mit unvorhergesehenen Schwierigkeiten umzugehen? </t>
  </si>
  <si>
    <t>Finden regelmäßig interne Feedbackschleifen zur Reflexion der eigenen Arbeit statt? </t>
  </si>
  <si>
    <t>Holt das Vorhaben regelmäßig Feedback zur eigenen Arbeit bei den Zielgruppen ein? </t>
  </si>
  <si>
    <t>Nutzt das Vorhaben Kritik als Anregung?</t>
  </si>
  <si>
    <t>Steht das Vorhaben zu seiner Mission, auch wenn es auf Vorbehalte, Angst oder Widerstände stößt? </t>
  </si>
  <si>
    <t>Setzt sich das Vorhaben mit Gründen und Ursachen der ihm entgegengebrachten Widerstände auseinander?</t>
  </si>
  <si>
    <t>Geht das Vorhaben auf die Widerstände ein und sucht den Dialog mit den betreffenden Akteur:innen, um einen gemeinsamen Weg zu finden? </t>
  </si>
  <si>
    <t>Weckt das Vorhaben Neugier oder Lust auf neue Themen, Inhalte, Ideen? </t>
  </si>
  <si>
    <t>Werden durch das Vorhaben beständige Lernprozesse umgesetzt?</t>
  </si>
  <si>
    <t>Setzt das Vorhaben Lernprozesse partizipativ mit der Zielgruppe in Gang? </t>
  </si>
  <si>
    <t>Werden in dem Vorhaben Ideen oder Lösungsansätze von verschiedenen Seiten aus betrachtet? </t>
  </si>
  <si>
    <t>Bindet das Vorhaben neu erworbenes Wissen in das sich fortentwickelnde Projekt ein? </t>
  </si>
  <si>
    <t>Strebt das Vorhaben eine Wirkungsmessung an?</t>
  </si>
  <si>
    <t>Ist das Vorhaben flexibel genug, damit beständig Veränderungen stattfinden?</t>
  </si>
  <si>
    <t>Ist das Vorhaben darauf vorbereitet, sich womöglich neu verfügbare Methoden oder Hilfsmittel anzueignen?</t>
  </si>
  <si>
    <t>Ermöglicht das Vorhaben, dass Zuständigkeiten je nach aktuell anstehenden Aufgaben aufgeteilt werden können?</t>
  </si>
  <si>
    <t>Ist das Vorhaben in kleinen autonomen Teams organisiert?</t>
  </si>
  <si>
    <t>Setzt das Vorhaben kreative Methoden ein, um gemeinschaftlich neue Ideen zu entwickeln, z.B. Design Thinking, Design Fiction, Künstlerische Forschung, theaterpädagogische Methoden usw.?</t>
  </si>
  <si>
    <t>Finden mit den Zielgruppen kontinuierliche Evaluations- und Feedbackschleifen statt, zum Beispiel anhand von Prototypen oder Reallaboren? </t>
  </si>
  <si>
    <t>Werden in der Entwicklungsphase des Vorhabens Stärken, Schwächen, Chancen und Risiken des Projekts analysiert? </t>
  </si>
  <si>
    <t>Werden auftretende Fehler gemeinsam im Team analysiert?</t>
  </si>
  <si>
    <t>Wird in dem Vorhaben akzeptiert, dass Fehler auftreten?</t>
  </si>
  <si>
    <t>Fördert das Vorhaben eine lebendige Gesprächskultur?</t>
  </si>
  <si>
    <t xml:space="preserve"> Fördert das Vorhaben eine konstruktive Konfliktkultur? </t>
  </si>
  <si>
    <t>2. Wählen Sie einen Bereich, den Sie auswerten möchten. Klicken Sie dazu unten auf den entsprechenden Abschnitt.</t>
  </si>
  <si>
    <t>Beantwortete Fragen</t>
  </si>
  <si>
    <t>Leitet sich die Mission des Vorhabens aus den Grund- und Menschenrechten ab?</t>
  </si>
  <si>
    <t>Hat das Vorhaben kleine Schritte und Wiederholungen eingeplant, um falls nötig Anpassungen schneller umsetzen zu können?</t>
  </si>
  <si>
    <t xml:space="preserve">Ausprägung des Potenzials für soziale Innovation </t>
  </si>
  <si>
    <t>Mittelwert</t>
  </si>
  <si>
    <t>Wertungen</t>
  </si>
  <si>
    <t>Zu den Auswertungen nach Bereichen</t>
  </si>
  <si>
    <t>Werden durch das Vorhaben ressourcenorientierte Alternsbilder vermittelt? </t>
  </si>
  <si>
    <t>Werden durch das Vorhaben vielfältige Alternsbilder vermittelt?</t>
  </si>
  <si>
    <t>Trägt das Vorhaben durch Austausch über Alternsbilder dazu bei, dass alternde Menschen als ernstzunehmende und aktive Personen wahrgenommen werden? </t>
  </si>
  <si>
    <r>
      <t xml:space="preserve">Gibt es Methoden und Angebote für mehrere Generationen, die zu einem Perspektivwechsel auffordern, damit die Beteiligten unterschiedlichen Alters jeweils </t>
    </r>
    <r>
      <rPr>
        <i/>
        <sz val="12"/>
        <rFont val="Calibri"/>
        <family val="2"/>
      </rPr>
      <t>andere</t>
    </r>
    <r>
      <rPr>
        <sz val="12"/>
        <rFont val="Calibri"/>
        <family val="2"/>
      </rPr>
      <t xml:space="preserve"> Wahrnehmungs- und Erfahrungswelten kennenlernen?</t>
    </r>
  </si>
  <si>
    <r>
      <t xml:space="preserve">Geht es bei dem Vorhaben darum, dass neue Ideen entwickelt werden, wie </t>
    </r>
    <r>
      <rPr>
        <i/>
        <sz val="12"/>
        <rFont val="Calibri"/>
        <family val="2"/>
      </rPr>
      <t>gelingendes</t>
    </r>
    <r>
      <rPr>
        <sz val="12"/>
        <rFont val="Calibri"/>
        <family val="2"/>
      </rPr>
      <t xml:space="preserve"> Altern gestaltet werden kann?</t>
    </r>
  </si>
  <si>
    <r>
      <t xml:space="preserve">Gibt es Formate für eine </t>
    </r>
    <r>
      <rPr>
        <i/>
        <sz val="12"/>
        <rFont val="Calibri"/>
        <family val="2"/>
      </rPr>
      <t xml:space="preserve">konstruktive </t>
    </r>
    <r>
      <rPr>
        <sz val="12"/>
        <rFont val="Calibri"/>
        <family val="2"/>
      </rPr>
      <t xml:space="preserve">Auseinandersetzung mit der </t>
    </r>
    <r>
      <rPr>
        <i/>
        <sz val="12"/>
        <rFont val="Calibri"/>
        <family val="2"/>
      </rPr>
      <t>Angst</t>
    </r>
    <r>
      <rPr>
        <sz val="12"/>
        <rFont val="Calibri"/>
        <family val="2"/>
      </rPr>
      <t xml:space="preserve"> vor dem Altern? </t>
    </r>
  </si>
  <si>
    <t>Entstehen durch das Vorhaben Bilder alternder Menschen als selbstständige, selbstbestimmte, sich selbst darstellende und teilhabende? </t>
  </si>
  <si>
    <t>Findet sich die Vielfalt des Alterns, z.B. verschiedene Altersgruppen, kulturelle und geschlechtliche Identität, sozioökonomische Hintergründe, Grade der Einschränkungen, Lebensweisen, Charaktere usw., in den Bildern wieder? </t>
  </si>
  <si>
    <r>
      <t xml:space="preserve">Werden durch das Vorhaben alternde Menschen an der Erzeugung und Verbreitung der Alternsbilder </t>
    </r>
    <r>
      <rPr>
        <i/>
        <sz val="12"/>
        <rFont val="Calibri"/>
        <family val="2"/>
      </rPr>
      <t>beteiligt</t>
    </r>
    <r>
      <rPr>
        <sz val="12"/>
        <rFont val="Calibri"/>
        <family val="2"/>
      </rPr>
      <t xml:space="preserve"> oder </t>
    </r>
    <r>
      <rPr>
        <i/>
        <sz val="12"/>
        <rFont val="Calibri"/>
        <family val="2"/>
      </rPr>
      <t>sind selbst deren Autor:innen</t>
    </r>
    <r>
      <rPr>
        <sz val="12"/>
        <rFont val="Calibri"/>
        <family val="2"/>
      </rPr>
      <t xml:space="preserve">? </t>
    </r>
  </si>
  <si>
    <t>Führt das Vorhaben dazu, dass Institutionen die Verantwortung für die Erzeugung kultureller Alternsbilder übernehmen?</t>
  </si>
  <si>
    <t>Gibt es in den beteiligten Institutionen partizipative Lernprozesse über Alternsbilder oder werden diese durch das Vorhaben angeregt?</t>
  </si>
  <si>
    <t>Gehört Arbeit an der eigenen Biografie oder Reflexion über das eigene Leben zu den Inhalten des Austauschs über Alternsbilder?</t>
  </si>
  <si>
    <t>Formuliert das Vorhaben Ideen, wie alternde Menschen unterstützt werden können, wenn Sie sich für Veränderungen der Alternsbilder einsetzen möchten?</t>
  </si>
  <si>
    <t>Gehören Beispiele alternativer Lebensgestaltungen zu den Inhalten des Austauschs über Alternsbilder?</t>
  </si>
  <si>
    <r>
      <t xml:space="preserve">Führen </t>
    </r>
    <r>
      <rPr>
        <i/>
        <sz val="12"/>
        <rFont val="Calibri"/>
        <family val="2"/>
      </rPr>
      <t>partizipative Lernprozesse</t>
    </r>
    <r>
      <rPr>
        <sz val="12"/>
        <rFont val="Calibri"/>
        <family val="2"/>
      </rPr>
      <t xml:space="preserve"> dazu, dass in Institutionen dementsprechend neu- oder umgestaltet wird, z.B. Abläufe, Räume, Umgangsweisen?</t>
    </r>
  </si>
  <si>
    <t>Regt das Vorhaben zu intergenerationellen Gesprächen an?</t>
  </si>
  <si>
    <t>Wird die Rolle von Sprache als mögliche Ursache von Missverständnissen und Barrieren bewusst reflektiert und ein möglichst transparenter Sprachgebrauch etabliert? </t>
  </si>
  <si>
    <t>Werden durch das Vorhaben alternde Menschen darin bestärkt, ihre eigene Perspektive zu vertreten?</t>
  </si>
  <si>
    <t>Nehmen an dem Austausch möglichst unterschiedliche Persönlichkeiten mit diversen Sichtweisen und Perspektiven teil, die ein vielfältiges Bild des Alterns repräsentieren? </t>
  </si>
  <si>
    <r>
      <t xml:space="preserve">Können Konflikte </t>
    </r>
    <r>
      <rPr>
        <i/>
        <sz val="12"/>
        <rFont val="Calibri"/>
        <family val="2"/>
      </rPr>
      <t>konstruktiv</t>
    </r>
    <r>
      <rPr>
        <sz val="12"/>
        <rFont val="Calibri"/>
        <family val="2"/>
      </rPr>
      <t xml:space="preserve"> kommuniziert und ausgehandelt werden? </t>
    </r>
  </si>
  <si>
    <t>Wird durch das Vorhaben Wissen über die Lebenswelt Alternder, ihre Bedarfe und Bedürfnisse, vermittelt?</t>
  </si>
  <si>
    <t>Regt das im Vorhaben vermittelte Wissen die Beteiligten dazu an, Schritte zur Verbesserung der Lebensbedingungen alternder Menschen zu entwickeln und umzusetzen? </t>
  </si>
  <si>
    <t>Gibt es im Vorhaben Strategien zu Schaffung von Transparenz, z.B. klare Kommunikationsregeln, barrierefreier Zugang zu Informationen?</t>
  </si>
  <si>
    <r>
      <t xml:space="preserve">Werden die Zielgruppen zum </t>
    </r>
    <r>
      <rPr>
        <i/>
        <sz val="12"/>
        <rFont val="Calibri"/>
        <family val="2"/>
      </rPr>
      <t>aktiven</t>
    </r>
    <r>
      <rPr>
        <sz val="12"/>
        <rFont val="Calibri"/>
        <family val="2"/>
      </rPr>
      <t xml:space="preserve"> Mitdenken oder Reflektieren über Alternsbilder angeregt?</t>
    </r>
  </si>
  <si>
    <r>
      <t xml:space="preserve">Reflektieren die beteiligten Lehrenden ihre </t>
    </r>
    <r>
      <rPr>
        <i/>
        <sz val="12"/>
        <rFont val="Calibri"/>
        <family val="2"/>
      </rPr>
      <t>eigenen</t>
    </r>
    <r>
      <rPr>
        <sz val="12"/>
        <rFont val="Calibri"/>
        <family val="2"/>
      </rPr>
      <t xml:space="preserve"> Vorannahmen?</t>
    </r>
  </si>
  <si>
    <t>Werden durch das Vorhaben Wertevorstellungen der Zielgruppen ermittelt und in einen gemeinsamen Wertediskurs eingebunden?</t>
  </si>
  <si>
    <t>Achtet das Vorhaben das Altern als gesellschaftlichen Wert? </t>
  </si>
  <si>
    <t xml:space="preserve">Zielt das Vorhaben darauf ab, dass Wertekonflikte ausgehandelt werden, anstatt eine Haltung von Jedem-wie-es-ihm-beliebt anzustreben? </t>
  </si>
  <si>
    <t>Werden in den Sozialräumen, die sich durch das Vorhaben entwickeln, die unterschiedlichen Wertevorstellungen von jüngeren und älteren Menschen beachtet?</t>
  </si>
  <si>
    <t>Hat das Vorhaben Strategien, Methoden oder Formate, um die verschiedenen Bedarfe teilhabender Personen regelmäßig zu ermitteln?  </t>
  </si>
  <si>
    <t>Ermöglicht das Vorhaben die Teilhabe alternder Menschen nach ihren individuellen Vorlieben und Fähigkeiten?</t>
  </si>
  <si>
    <t>Werden durch das Vorhaben physische, psychische und soziale Hindernisse abgebaut, die Partizipation erschweren?  </t>
  </si>
  <si>
    <t>Verstetigt das Vorhaben partizipative Prozesse?</t>
  </si>
  <si>
    <t>Werden Formate für partizipative Prozesse entwickelt, die möglichst viele der Akteur:innen im Sozialraum mit einbeziehen?</t>
  </si>
  <si>
    <t xml:space="preserve">Wird in dem Vorhaben berücksichtigt, dass Partizipation eine freie Entscheidung der Person bleibt, und ist daher auch gewährleistet, dass selbstbestimmte Nicht-Teilhabe möglich ist, die nicht zu Benachteiligung führen darf? </t>
  </si>
  <si>
    <t xml:space="preserve">Werden gezielt Maßnahmen eingesetzt, die eine Kultur von Sicherheit, Geborgenheit und Wertschätzung schaffen, an der alternde Menschen auch teilhaben wollen? </t>
  </si>
  <si>
    <t>Werden von dem Vorhaben Unterstützungsformate angeboten, die aktive Teilhabe, Mitsprache und Interaktion von Menschen mit körperlichen, psychischen und/oder sozialen Einschränkungen gewährleisten, z.B. für an Demenz Erkrankte?</t>
  </si>
  <si>
    <r>
      <t xml:space="preserve">Werden in dem Vorhaben neue Formate oder Methoden entwickelt, um </t>
    </r>
    <r>
      <rPr>
        <i/>
        <sz val="12"/>
        <rFont val="Calibri"/>
        <family val="2"/>
      </rPr>
      <t xml:space="preserve">sensibel </t>
    </r>
    <r>
      <rPr>
        <sz val="12"/>
        <rFont val="Calibri"/>
        <family val="2"/>
      </rPr>
      <t>Menschen mit speziellen Bedarfen einzubeziehen?</t>
    </r>
  </si>
  <si>
    <r>
      <t xml:space="preserve">Werden durch das Vorhaben Prozesse oder Räume geschaffen oder umgestaltet, um mehr Zeit und Platz für </t>
    </r>
    <r>
      <rPr>
        <i/>
        <sz val="12"/>
        <rFont val="Calibri"/>
        <family val="2"/>
      </rPr>
      <t>freie Betätigung</t>
    </r>
    <r>
      <rPr>
        <sz val="12"/>
        <rFont val="Calibri"/>
        <family val="2"/>
      </rPr>
      <t xml:space="preserve"> zu erhalten, unter Abwägung von Sicherheit und Geborgenheit für alle?</t>
    </r>
  </si>
  <si>
    <t>Trägt das Vorhaben dazu bei, dass alternde Menschen stets als ernstzunehmende Personen behandelt werden?</t>
  </si>
  <si>
    <t>Gibt es für das Vorhaben Selbstverpflichtungen oder Leitlinien für eine wertschätzende Kommunikation mit und über alternde Menschen?</t>
  </si>
  <si>
    <t xml:space="preserve">Plant das Vorhaben für Interaktionen oder Angebote so viel Zeit ein, dass Momente des Innehaltens entstehen? </t>
  </si>
  <si>
    <t>Wird Reflexion über Lebensentwürfe und über freie und vielfältige Gestaltung des eigenen Lebens jenseits vermeintlicher Norm-Biografien angeregt ? </t>
  </si>
  <si>
    <t>Entwickelt das Vorhaben Formate, um auf individueller Ebene Hilfs- oder Betätigungsangebote für alternde Menschen zu vermitteln? </t>
  </si>
  <si>
    <t>Regt das Vorhaben zur Weiterbildung im Sinne eines lebenslangen Lernens an?</t>
  </si>
  <si>
    <t>Stärkt das Vorhaben Bildungsangebote, die von alternden Menschen selbst organisiert sind?</t>
  </si>
  <si>
    <t>Gibt es durch das Vorhaben Bildungsangebote, die es Alternden ermöglichen, sich nach ihren persönlichen Interessen weiterzuentwickeln?</t>
  </si>
  <si>
    <t>Informiert und berät das Vorhaben alternde Menschen zu bestehenden Angeboten der Bildungslandschaft?  </t>
  </si>
  <si>
    <t>Stellt das Vorhaben Beratungs- und Vernetzungsangebote für gesellschaftliches Engagement und/oder Erwerbstätigkeit im Altern zur Verfügung? </t>
  </si>
  <si>
    <t>Wird durch das Vorhaben die körperliche, geistige und/oder seelische Resilienz in den Zielgruppen gesteigert?</t>
  </si>
  <si>
    <t>Gestaltet das Vorhaben die Umgebung im Sinne ganzheitlicher Gesundheit?</t>
  </si>
  <si>
    <t xml:space="preserve">Setzt das Vorhaben Formate der partizipativen Bedarfsermittlung ein? </t>
  </si>
  <si>
    <t xml:space="preserve">Entwickelt das Vorhaben ganzheitliche und multiprofessionelle Gesundheitsangebote, in denen z.B. pflegerische, psychologische, sozialpädagogische, ergotherapeutische, spirituelle, seelsorgerische oder sozialkommunikative Kompetenzen vereint werden? </t>
  </si>
  <si>
    <t>Wird im Sinne Planetarer Gesundheit auch durch Klima- und Artenschutz Sorgearbeit am gemeinsamen ökologischen System betrieben? </t>
  </si>
  <si>
    <t xml:space="preserve"> Steht das Vorhaben im Einklang mit den Zielen von Planetarer Gesundheit? </t>
  </si>
  <si>
    <t>Werden gemeinschaftliche Werte als Leitlinien formuliert? </t>
  </si>
  <si>
    <t>Werden gemeinsame Werte transparent nach innen und außen kommuniziert? </t>
  </si>
  <si>
    <t>Gibt es Formate für eine konstruktive Auseinandersetzung mit Wertekonflikten? </t>
  </si>
  <si>
    <t>Bringt das Vorhaben den Zielgruppen eine sichtbar wertschätzende Haltung entgegen? </t>
  </si>
  <si>
    <t>Begegnet das Vorhaben der Zielgruppe mit einem ressourcenorientierten Blick?</t>
  </si>
  <si>
    <t>Schult sich das Team in Verständnis und Empathie, um die Bedarfe der Zielgruppe besser zu verstehen? </t>
  </si>
  <si>
    <t>Bei größeren privatwirtschaftlichen Unternehmen: Erzielt das Unternehmen hohe soziale Nachhaltigkeitswerte, angelehnt an einen gängigen Nachhaltigkeits-Standard, z.B. Deutscher Nachhaltigkeits-Kodex (DNK), Gemeinwohl-Ökonomie (GWÖ)? </t>
  </si>
  <si>
    <t>Führt das Vorhaben dazu, dass Probleme und ihre Lösungen aus verschiedenen Perspektiven beleuchtet werden, z.B. interprofessionellen, intersektoralen, interkulturellen, intergenerationellen usw.? </t>
  </si>
  <si>
    <t>Wird von dem Vorhaben ein interkultureller und/oder internationaler Austausch entwickelt?</t>
  </si>
  <si>
    <t xml:space="preserve">Passt sich das Vorhaben an sich verändernde Bedarfe und Bedarfslagen an? </t>
  </si>
  <si>
    <t>Baut das Vorhaben Netzwerke auf, um die eigenen Angebote entsprechend den Bedarfen zu ergänzen?</t>
  </si>
  <si>
    <t>Werden regelmäßig Evaluationen und Feedbackschleifen zur Wirksamkeit und Anwendbarkeit der sozialen Innovation mit den Anwender:innen/Nutzer:innen durchgeführt und werden Ideen und Lösungsansätze entsprechend weiterentwickelt? </t>
  </si>
  <si>
    <r>
      <t xml:space="preserve">Gewährleistet das Vorhaben den Beteiligten Information und transparenten </t>
    </r>
    <r>
      <rPr>
        <i/>
        <sz val="12"/>
        <rFont val="Calibri"/>
        <family val="2"/>
      </rPr>
      <t>Austausch</t>
    </r>
    <r>
      <rPr>
        <sz val="12"/>
        <rFont val="Calibri"/>
        <family val="2"/>
      </rPr>
      <t xml:space="preserve"> über Arbeitsschritte?  </t>
    </r>
  </si>
  <si>
    <r>
      <t xml:space="preserve">Besteht für die Beteiligten </t>
    </r>
    <r>
      <rPr>
        <i/>
        <sz val="12"/>
        <rFont val="Calibri"/>
        <family val="2"/>
      </rPr>
      <t>beständig ein transparenter Zugang</t>
    </r>
    <r>
      <rPr>
        <sz val="12"/>
        <rFont val="Calibri"/>
        <family val="2"/>
      </rPr>
      <t xml:space="preserve"> zu für das Vorhaben wichtigen Informationen?</t>
    </r>
  </si>
  <si>
    <t>Wendet das Vorhaben Methoden an, mit denen Bedürfnisse und Bedarfe erfasst werden können, die über standardisierte Methoden (wie Umfragen, Fragebögen) nicht gut erfasst werden können, wie etwa unausgesprochene, unbewusste Bedürfnisse?</t>
  </si>
  <si>
    <t>Lädt das Vorhaben offen, ermutigend und befähigend zur partizipativen Teilhabe ein? </t>
  </si>
  <si>
    <t>Teilt das Vorhaben sein Wissen und seine Erfahrungen im Sozialraum?</t>
  </si>
  <si>
    <t>Erschafft das Vorhaben barrierefreie Räume, Netzwerke, Interaktionen oder Begegnungen für Austausch und Zugehörigkeit? </t>
  </si>
  <si>
    <t>Entwickelt das Vorhaben in einem gemeinsamen Prozess generationen- und kulturübergreifend Leitlinien?</t>
  </si>
  <si>
    <t>Werden (auch virtuelle) Räume, Netzwerke, Interaktionsmöglichkeiten oder Begegnungen geschaffen, in denen Personengruppen, die sonst wenig Zugang zueinander haben, die Möglichkeit haben einander kennenzulernen?</t>
  </si>
  <si>
    <t>Verbindet das Vorhaben die neuen (virtuellen) Räume mit bereits bestehenden Räumen? </t>
  </si>
  <si>
    <t>Gibt es für die entstehenden Räume Regeln für einen achtsamen Umgang miteinander?</t>
  </si>
  <si>
    <t xml:space="preserve">Ist zu erwarten, dass in den Räumen, Netzwerken, Angeboten und Begegnungen unterschiedliche Personengruppen (Generationen und/oder Kulturen) zusammentreffen, die sich gegenseitig unterstützen können? </t>
  </si>
  <si>
    <t>Entwickelt das Vorhaben die Unterstützungsangebote entsprechend den verschiedenen Bedarfen aus den Zielgruppen? </t>
  </si>
  <si>
    <r>
      <t>Werden neue Formate zur Förderung von Erwerbstätigkeit oder Ehrenamt alternder</t>
    </r>
    <r>
      <rPr>
        <b/>
        <sz val="12"/>
        <rFont val="Calibri"/>
        <family val="2"/>
      </rPr>
      <t xml:space="preserve"> </t>
    </r>
    <r>
      <rPr>
        <sz val="12"/>
        <rFont val="Calibri"/>
        <family val="2"/>
      </rPr>
      <t>Menschen nach ihrem Ausstieg aus dem Berufsleben entwickelt? </t>
    </r>
  </si>
  <si>
    <r>
      <t xml:space="preserve">Werden (auch virtuelle) Räume, Netzwerke, Strukturen, Angebote und Abläufe so gestaltet, dass sie für Menschen mit unterschiedlichen Einschränkungen und Bedarfen sowohl zugänglich als auch </t>
    </r>
    <r>
      <rPr>
        <i/>
        <sz val="12"/>
        <rFont val="Calibri"/>
        <family val="2"/>
      </rPr>
      <t>attraktiv und einladend</t>
    </r>
    <r>
      <rPr>
        <sz val="12"/>
        <rFont val="Calibri"/>
        <family val="2"/>
      </rPr>
      <t xml:space="preserve"> sind? </t>
    </r>
  </si>
  <si>
    <t>Hat das Vorhaben Vorschläge oder Lösungen, wie in Räumen und Abläufen Möglichkeiten des Rückzugs oder des Innehaltens gewährt werden können?</t>
  </si>
  <si>
    <t>Werden in den entstehenden Räumen, Netzwerken, Begegnungen, Interaktionen oder Angeboten Ausdrücke von Gefühlen, z.B. auch Wut, Trauer, Angst, Liebe usw., unter Wahrung gegenseitiger Achtung und Wohlergehen zugelassen? </t>
  </si>
  <si>
    <t>Tragen die vom Vorhaben gestalteten (auch virtuellen) Räume, Netzwerke, Begegnungen, Interaktionen oder Angebote dazu bei, dass häufig tabuisierte Themen und Handlungen, z.B. Liebesleben und Erotik, Sterben und Tod usw., unter Wahrung gegenseitiger Achtung und Wohlergehen zur Sprache gebracht und/oder ausgelebt werden? </t>
  </si>
  <si>
    <t>Zielt das Vorhaben darauf ab, Empathie und Zugehörigkeitsgefühle zu erzeugen?</t>
  </si>
  <si>
    <r>
      <t xml:space="preserve">Trägt das Vorhaben dazu bei, dass Räume, Beziehungen und Netzwerke </t>
    </r>
    <r>
      <rPr>
        <i/>
        <sz val="12"/>
        <rFont val="Calibri"/>
        <family val="2"/>
      </rPr>
      <t xml:space="preserve">über längere Zeit </t>
    </r>
    <r>
      <rPr>
        <sz val="12"/>
        <rFont val="Calibri"/>
        <family val="2"/>
      </rPr>
      <t>gepflegt werden? </t>
    </r>
  </si>
  <si>
    <t>Kann das Vorhaben auf andere Anwendungsbereiche oder Räume und Netzwerke übertragen werden? </t>
  </si>
  <si>
    <t>Bietet das Vorhaben Beratung oder Schulung zur Umsetzung der Idee in anderen Sozialräumen, Netzwerken oder Anwendungsbereichen? </t>
  </si>
  <si>
    <t>Vermittelt das Vorhaben der Öffentlichkeit wie erfolgreich es ist, auf dem  Weg zur Erfüllung seiner Mission? </t>
  </si>
  <si>
    <r>
      <t xml:space="preserve">Findet durch das Vorhaben ein </t>
    </r>
    <r>
      <rPr>
        <i/>
        <sz val="12"/>
        <rFont val="Calibri"/>
        <family val="2"/>
      </rPr>
      <t>vertiefter</t>
    </r>
    <r>
      <rPr>
        <sz val="12"/>
        <rFont val="Calibri"/>
        <family val="2"/>
      </rPr>
      <t xml:space="preserve"> Austausch über Werte statt, z.B. bereichert durch Erkenntnisse aus der Forschung oder durch die Beschäftigung mit Kunstwerken? </t>
    </r>
  </si>
  <si>
    <t>Kann in dem Vorhaben Neues ausprobiert werden, auch ohne dass das Ergebnis und/oder der Nutzen im Voraus bekannt sein müssen?</t>
  </si>
  <si>
    <t>Werden durch die Aktivitäten des Vorhabens (des Projekts, der Einrichtung, der Institution, der Gemeinde) in der Umgebung auch Andere zu Veränderungen angeregt?</t>
  </si>
  <si>
    <t>Gibt das Vorhaben sein Wissen und seine Erfahrungen weiter, damit andere es leicht nachmachen können?</t>
  </si>
  <si>
    <t>Gibt das Vorhaben sein neu erworbenes Wissen so weiter, so dass es als kollektives Gut für Andere frei zur Verfügung steht? </t>
  </si>
  <si>
    <r>
      <t xml:space="preserve">Wenn Sie der Meinung sind, dass das Abgefragte </t>
    </r>
    <r>
      <rPr>
        <b/>
        <sz val="12"/>
        <color theme="1"/>
        <rFont val="Arial"/>
        <family val="2"/>
      </rPr>
      <t>mäßig ausgeprägt</t>
    </r>
    <r>
      <rPr>
        <sz val="12"/>
        <color theme="1"/>
        <rFont val="Arial"/>
        <family val="2"/>
      </rPr>
      <t xml:space="preserve"> ist, vergeben Sie die Antwort </t>
    </r>
    <r>
      <rPr>
        <b/>
        <sz val="12"/>
        <color theme="1"/>
        <rFont val="Arial"/>
        <family val="2"/>
      </rPr>
      <t>eher ja</t>
    </r>
    <r>
      <rPr>
        <sz val="12"/>
        <color theme="1"/>
        <rFont val="Arial"/>
        <family val="2"/>
      </rPr>
      <t>.</t>
    </r>
  </si>
  <si>
    <r>
      <t xml:space="preserve">Wenn Sie der Meinung sind, dass das Abgefragte </t>
    </r>
    <r>
      <rPr>
        <b/>
        <sz val="12"/>
        <color theme="1"/>
        <rFont val="Arial"/>
        <family val="2"/>
      </rPr>
      <t>schwach ausgeprägt</t>
    </r>
    <r>
      <rPr>
        <sz val="12"/>
        <color theme="1"/>
        <rFont val="Arial"/>
        <family val="2"/>
      </rPr>
      <t xml:space="preserve"> ist, vergeben Sie die Antwort </t>
    </r>
    <r>
      <rPr>
        <b/>
        <sz val="12"/>
        <color theme="1"/>
        <rFont val="Arial"/>
        <family val="2"/>
      </rPr>
      <t>eher nein</t>
    </r>
    <r>
      <rPr>
        <sz val="12"/>
        <color theme="1"/>
        <rFont val="Arial"/>
        <family val="2"/>
      </rPr>
      <t>.</t>
    </r>
  </si>
  <si>
    <t>Wird je nach den verschiedenen Bedarfen eine Auswahl an Angeboten gemacht, d.h. können Menschen wählen zwischen Räumen oder Beschäftigungen, die z.B. aktiv oder passiv, gemeinschaftlich oder einzeln, entspannend oder fordernd sind?  </t>
  </si>
  <si>
    <t>Wird durch das Vorhaben ein umfassenderes Verständnis gefördert oder werden neue ganzheitliche Zusammenhänge hergestellt, z.B. für die Gesundheit, das Ökosystem, in der Bildung oder im Management?</t>
  </si>
  <si>
    <t>Schafft das Vorhaben in Institutionen ein Bewusstsein dafür, dass die dort vertretenen Alternsbilder nach außen wirken?</t>
  </si>
  <si>
    <t xml:space="preserve">Führt das Vorhaben dazu, dass die Zielgruppen ihre eigenen Vorstellungen vom Altern, von alten Menschen und wie man im Alter zu leben habe, hinterfragen? </t>
  </si>
  <si>
    <t>Stärkt das Vorhaben das Bewusstsein alternder Menschen für ihre Rechte?</t>
  </si>
  <si>
    <t>Bezieht das Vorhaben die Ressourcen alternder Menschen für die Bewältigung gesellschaftlicher Aufgaben mit ein?</t>
  </si>
  <si>
    <r>
      <t xml:space="preserve">Gibt es in dem Vorhaben Methoden, um die Bedarfe </t>
    </r>
    <r>
      <rPr>
        <i/>
        <sz val="12"/>
        <rFont val="Calibri"/>
        <family val="2"/>
      </rPr>
      <t>isolierter Menschen</t>
    </r>
    <r>
      <rPr>
        <sz val="12"/>
        <rFont val="Calibri"/>
        <family val="2"/>
      </rPr>
      <t xml:space="preserve"> zu ermitteln?</t>
    </r>
  </si>
  <si>
    <r>
      <t xml:space="preserve">Sucht das Vorhaben für die komplexen Verflechtungen aus körperlichen, psychischen und sozialen Bedarfen der Zielgruppe </t>
    </r>
    <r>
      <rPr>
        <i/>
        <sz val="12"/>
        <rFont val="Calibri"/>
        <family val="2"/>
      </rPr>
      <t>umfängliche</t>
    </r>
    <r>
      <rPr>
        <sz val="12"/>
        <rFont val="Calibri"/>
        <family val="2"/>
      </rPr>
      <t xml:space="preserve"> Lösungsansätze? </t>
    </r>
  </si>
  <si>
    <t>Stärkt das Vorhaben alternde Menschen möglichst körperlich, geistig, seelisch und sozial, z.B. mit ganzheitlicher Rehabilitation?</t>
  </si>
  <si>
    <t>Werden durch den Einbezug oder die Neukombination verschiedener Ressourcen der Zielgruppen, z.B. das engere soziale Umfeld oder Hilfsmittel für Mobilität, alternde Menschen aktiviert und funktional befähigt?</t>
  </si>
  <si>
    <t>Macht das Vorhaben die Leistungen und schöpferischen Werke der Zielgruppen im öffentlichen Raum sichtbar, falls der Wunsch dazu besteht?</t>
  </si>
  <si>
    <r>
      <t xml:space="preserve">Bietet oder ermöglicht das Vorhaben Angebote für </t>
    </r>
    <r>
      <rPr>
        <i/>
        <sz val="12"/>
        <rFont val="Calibri"/>
        <family val="2"/>
      </rPr>
      <t>individuelles</t>
    </r>
    <r>
      <rPr>
        <sz val="12"/>
        <rFont val="Calibri"/>
        <family val="2"/>
      </rPr>
      <t xml:space="preserve"> lebenslanges Lernen?</t>
    </r>
  </si>
  <si>
    <t>Wird durch das Vorhaben theoretisches Wissen sinnvoll mit Erfahrungswissen ergänzt?</t>
  </si>
  <si>
    <t>Ermöglicht das Vorhaben, dass Machtstrukturen, die das Vorhaben und die Beteiligten betreffen, reflektiert werden?</t>
  </si>
  <si>
    <t>Setzt das Vorhaben Partizipation in so vielen Bereichen wie möglich um?</t>
  </si>
  <si>
    <t>Hat das Vorhaben Strategien oder Konzepte, um Rahmenbedingungen, Routinen und gemeinsamen Abläufe partizipativ zu gestalten? </t>
  </si>
  <si>
    <r>
      <t xml:space="preserve">Stärkt das Vorhaben die </t>
    </r>
    <r>
      <rPr>
        <i/>
        <sz val="12"/>
        <rFont val="Calibri"/>
        <family val="2"/>
      </rPr>
      <t>individuellen Interessen und Fähigkeiten</t>
    </r>
    <r>
      <rPr>
        <sz val="12"/>
        <rFont val="Calibri"/>
        <family val="2"/>
      </rPr>
      <t xml:space="preserve"> alternder Menschen? </t>
    </r>
  </si>
  <si>
    <r>
      <t xml:space="preserve">Entstehen durch das Vorhaben </t>
    </r>
    <r>
      <rPr>
        <i/>
        <sz val="12"/>
        <rFont val="Calibri"/>
        <family val="2"/>
      </rPr>
      <t>tiefergehende</t>
    </r>
    <r>
      <rPr>
        <sz val="12"/>
        <rFont val="Calibri"/>
        <family val="2"/>
      </rPr>
      <t xml:space="preserve"> Beziehungen zwischen ‚Jüngeren‘ und ‚Älteren‘?</t>
    </r>
  </si>
  <si>
    <r>
      <t xml:space="preserve">Gibt es Leitlinien oder Informationen, die dazu beitragen, dass Gespräche </t>
    </r>
    <r>
      <rPr>
        <i/>
        <sz val="12"/>
        <rFont val="Calibri"/>
        <family val="2"/>
      </rPr>
      <t>kultursensibel</t>
    </r>
    <r>
      <rPr>
        <sz val="12"/>
        <rFont val="Calibri"/>
        <family val="2"/>
      </rPr>
      <t xml:space="preserve"> geführt werden?</t>
    </r>
  </si>
  <si>
    <t>Bietet das Vorhaben den Mitarbeitenden und Ehrenamtlichen wertschätzende Arbeitsbedingungen, durch gute Bezahlung (bei Angestellten), Mitbestimmung, Work-Life-Balance, Unterstützungsformate u.a.?</t>
  </si>
  <si>
    <t>Werden für die Mitarbeitenden und Ehrenamtlichen inklusive Lernangebote bereitgestellt?</t>
  </si>
  <si>
    <t>Fördert das Vorhaben die Fähigkeiten der Mitarbeitenden und Ehrenamtlichen, die Veränderungen mitzugestalten?</t>
  </si>
  <si>
    <t>Identifizieren sich die Mitarbeitenden und Ehrenamtlichen mit den Zielen des Vorhabens?  </t>
  </si>
  <si>
    <t>Etabliert das Vorhaben einen offenen Umgang der Mitarbeitenden und Ehrenamtlichen untereinander?</t>
  </si>
  <si>
    <t>Gibt es Formate zum Austausch über die Arbeit für die Mitarbeitenden und Ehrenamtlichen?</t>
  </si>
  <si>
    <t>Wird den Mitarbeitenden und Ehrenamtlichen des Vorhabens Zeit und Raum für eigene kreative Prozesse gegeben, und wird dies auch klar geregelt?</t>
  </si>
  <si>
    <t>Sind die Mitarbeitenden und Ehrenamtlichen des Vorhabens auch bei unvollständiger Informationslage handlungsfähig?</t>
  </si>
  <si>
    <t>Ist dieses Vorhaben in der Lage, im Verlauf seiner Umsetzung neue verfügbare Methoden, z.B. digitale Möglichkeiten, aufzugreifen und sich dadurch zeitgemäß weiterzuentwickeln? </t>
  </si>
  <si>
    <t xml:space="preserve">Nutzt das Vorhaben Arbeitsweisen, die bei zwischendrin neu auftretenden Ergebnissen und Ereignissen neue Entscheidungsmöglichkeiten erlauben, so dass Tätigkeiten immer wieder verbessert werden können? </t>
  </si>
  <si>
    <t>Macht sich das Vorhaben in der näheren Umgebung (im Ort oder im Stadtteil) sichtbar, z.B. durch Plakate, Aktionen? </t>
  </si>
  <si>
    <t>Macht sich das Vorhaben in thematisch geeigneten (digitalen) Räumen, Plattformen und Netzwerken sichtbar? </t>
  </si>
  <si>
    <t>Macht sich das Vorhaben in einer wissenschaftlichen, fachlichen und/oder politischen Umgebung (z.B. an der Hochschule, auf Fachkongressen, bei Gemeindeversammlungen) sichtbar? </t>
  </si>
  <si>
    <t>Nutzt das Vorhaben bereits bestehende und gut funktionierende Wege (z.B. mithilfe von Vereinen, Verbänden, Kommunalverwaltung), um auf sich aufmerksam zu machen?</t>
  </si>
  <si>
    <t>Regt das, was mit diesem Vorhaben geplant ist, die Menschen vor Ort zum Mitmachen oder Nachdenken an?</t>
  </si>
  <si>
    <t>Möchte sich das Vorhaben durch Öffentlichkeitsarbeit bekannt machen und dabei wichtige Punkte zum Thema Altern hervorheben? </t>
  </si>
  <si>
    <t>Wirkt sich das, was vor Ort (auch im virtuellen Raum und in Netzwerken) passiert, auch auf das Vorhaben aus? </t>
  </si>
  <si>
    <t>Beteiligt sich das Vorhaben aktiv in bereits bestehenden Begegnungsräumen und Netzwerken? </t>
  </si>
  <si>
    <t>Lässt sich das Projekt auf neue soziale Situationen ein und verändert sich flexibel mit? </t>
  </si>
  <si>
    <t>Hat das Vorhaben einen Plan, wie es sich in der Zukunft weiter entwickeln möchte? </t>
  </si>
  <si>
    <r>
      <t xml:space="preserve">Strebt das Vorhaben </t>
    </r>
    <r>
      <rPr>
        <i/>
        <sz val="12"/>
        <rFont val="Calibri"/>
        <family val="2"/>
      </rPr>
      <t>sektorenübergreifende</t>
    </r>
    <r>
      <rPr>
        <sz val="12"/>
        <rFont val="Calibri"/>
        <family val="2"/>
      </rPr>
      <t xml:space="preserve"> (d.h. aus verschiedenen Bereichen wie z.B. Wirtschaft, Politik, Freie Wohlfahrt, Kirchen, medizinische Einrichtungen) Zusammenarbeit (Kollaboration oder Kooperation) an?</t>
    </r>
  </si>
  <si>
    <t>Misst das Vorhaben seine Wirkung?</t>
  </si>
  <si>
    <r>
      <t xml:space="preserve">Verfügt das Vorhaben über </t>
    </r>
    <r>
      <rPr>
        <i/>
        <sz val="12"/>
        <rFont val="Calibri"/>
        <family val="2"/>
      </rPr>
      <t>unterschiedliche</t>
    </r>
    <r>
      <rPr>
        <sz val="12"/>
        <rFont val="Calibri"/>
        <family val="2"/>
      </rPr>
      <t xml:space="preserve"> Ressourcen (Kooperationspartner, Netzwerke, Räume, Know-How, Reserven usw.), um Krisenzeiten zu überstehen? </t>
    </r>
  </si>
  <si>
    <t>Teilt das Vorhaben sein Wissen und seine Erfahrungen mit Multiplikator:innen?</t>
  </si>
  <si>
    <r>
      <t xml:space="preserve">Wenn Sie der Meinung sind, dass das Abgefragte </t>
    </r>
    <r>
      <rPr>
        <b/>
        <sz val="12"/>
        <color theme="1"/>
        <rFont val="Arial"/>
        <family val="2"/>
      </rPr>
      <t>in hohem Maße</t>
    </r>
    <r>
      <rPr>
        <sz val="12"/>
        <color theme="1"/>
        <rFont val="Arial"/>
        <family val="2"/>
      </rPr>
      <t xml:space="preserve"> zutrifft bzw. stark ausgeprägt ist, vergeben Sie die Antwort</t>
    </r>
    <r>
      <rPr>
        <b/>
        <sz val="12"/>
        <color theme="1"/>
        <rFont val="Arial"/>
        <family val="2"/>
      </rPr>
      <t xml:space="preserve"> ja</t>
    </r>
    <r>
      <rPr>
        <sz val="12"/>
        <color theme="1"/>
        <rFont val="Arial"/>
        <family val="2"/>
      </rPr>
      <t>.</t>
    </r>
  </si>
  <si>
    <r>
      <t xml:space="preserve">Wenn Sie der Meinung sind, dass das Abgefragte überhaupt </t>
    </r>
    <r>
      <rPr>
        <b/>
        <sz val="12"/>
        <color theme="1"/>
        <rFont val="Arial"/>
        <family val="2"/>
      </rPr>
      <t>nicht vorhanden</t>
    </r>
    <r>
      <rPr>
        <sz val="12"/>
        <color theme="1"/>
        <rFont val="Arial"/>
        <family val="2"/>
      </rPr>
      <t xml:space="preserve"> ist, vergeben Sie die Antwort </t>
    </r>
    <r>
      <rPr>
        <b/>
        <sz val="12"/>
        <color theme="1"/>
        <rFont val="Arial"/>
        <family val="2"/>
      </rPr>
      <t>nein</t>
    </r>
    <r>
      <rPr>
        <sz val="12"/>
        <color theme="1"/>
        <rFont val="Arial"/>
        <family val="2"/>
      </rPr>
      <t>.</t>
    </r>
  </si>
  <si>
    <r>
      <t xml:space="preserve">Berücksichtigt das Vorhaben die </t>
    </r>
    <r>
      <rPr>
        <i/>
        <sz val="12"/>
        <rFont val="Calibri"/>
        <family val="2"/>
      </rPr>
      <t>Vielfalt</t>
    </r>
    <r>
      <rPr>
        <sz val="12"/>
        <rFont val="Calibri"/>
        <family val="2"/>
      </rPr>
      <t xml:space="preserve"> kultureller Traditionen, z.B. Feste, Zeremonien, Rituale, Alltagspraktiken?</t>
    </r>
  </si>
  <si>
    <r>
      <t xml:space="preserve">Bindet das Vorhaben </t>
    </r>
    <r>
      <rPr>
        <i/>
        <sz val="12"/>
        <rFont val="Calibri"/>
        <family val="2"/>
      </rPr>
      <t>bewährte Traditionen oder Orte</t>
    </r>
    <r>
      <rPr>
        <sz val="12"/>
        <rFont val="Calibri"/>
        <family val="2"/>
      </rPr>
      <t xml:space="preserve"> mit ein, z.B. religiöse Einrichtungen, alteingesessene Einzelhandelsfilialen usw.?</t>
    </r>
  </si>
  <si>
    <r>
      <t xml:space="preserve">Bindet das Vorhaben auch </t>
    </r>
    <r>
      <rPr>
        <i/>
        <sz val="12"/>
        <rFont val="Calibri"/>
        <family val="2"/>
      </rPr>
      <t>kulturell bedeutende Orte</t>
    </r>
    <r>
      <rPr>
        <sz val="12"/>
        <rFont val="Calibri"/>
        <family val="2"/>
      </rPr>
      <t xml:space="preserve"> mit ein, z.B. Schulen, Kirchen, Friedhöfe, Bäder, Gärten?</t>
    </r>
  </si>
  <si>
    <r>
      <rPr>
        <i/>
        <sz val="12"/>
        <rFont val="Calibri"/>
        <family val="2"/>
      </rPr>
      <t>Überträgt</t>
    </r>
    <r>
      <rPr>
        <sz val="12"/>
        <rFont val="Calibri"/>
        <family val="2"/>
      </rPr>
      <t xml:space="preserve"> das Vorhaben Traditionen oder kulturell gewachsene Strukturen achtsam in die neu entstehenden Räume, Netzwerke, Angebote und Begegnungen? </t>
    </r>
  </si>
  <si>
    <r>
      <t xml:space="preserve">Werden durch das Vorhaben Maßnahmen im Sinne der </t>
    </r>
    <r>
      <rPr>
        <i/>
        <sz val="12"/>
        <rFont val="Calibri"/>
        <family val="2"/>
      </rPr>
      <t>Planetaren Gesundheit</t>
    </r>
    <r>
      <rPr>
        <sz val="12"/>
        <rFont val="Calibri"/>
        <family val="2"/>
      </rPr>
      <t xml:space="preserve"> für die Lebensqualität alternder Menschen umgesetzt, z.B. Hitzeschutzmaßnahmen verbunden mit Klimaschutzmaßnahmen?</t>
    </r>
  </si>
  <si>
    <r>
      <t xml:space="preserve">Trägt das Vorhaben zur Bildung eines </t>
    </r>
    <r>
      <rPr>
        <i/>
        <sz val="12"/>
        <rFont val="Calibri"/>
        <family val="2"/>
      </rPr>
      <t xml:space="preserve">Bewusstseins </t>
    </r>
    <r>
      <rPr>
        <sz val="12"/>
        <rFont val="Calibri"/>
        <family val="2"/>
      </rPr>
      <t>für die Bedeutung der Planetaren Gesundheit bei?</t>
    </r>
  </si>
  <si>
    <r>
      <t xml:space="preserve">Sieht sich das Vorhaben und die Zielgruppe in der </t>
    </r>
    <r>
      <rPr>
        <i/>
        <sz val="12"/>
        <rFont val="Calibri"/>
        <family val="2"/>
      </rPr>
      <t>Verantwortung</t>
    </r>
    <r>
      <rPr>
        <sz val="12"/>
        <rFont val="Calibri"/>
        <family val="2"/>
      </rPr>
      <t>, Maßnahmen für ökologische Nachhaltigkeit zu ergreifen?</t>
    </r>
  </si>
  <si>
    <r>
      <t xml:space="preserve">Leitet das Vorhaben </t>
    </r>
    <r>
      <rPr>
        <i/>
        <sz val="12"/>
        <rFont val="Calibri"/>
        <family val="2"/>
      </rPr>
      <t>konkrete Schritte</t>
    </r>
    <r>
      <rPr>
        <sz val="12"/>
        <rFont val="Calibri"/>
        <family val="2"/>
      </rPr>
      <t xml:space="preserve"> für ökologische Nachhaltigkeit (Ökosysteme werden erhalten, indem Ressourcen geschont, Verschmutzung und Zerstörung entgegengewirkt wird) ein?</t>
    </r>
  </si>
  <si>
    <r>
      <t xml:space="preserve">Versucht das Vorhaben, </t>
    </r>
    <r>
      <rPr>
        <i/>
        <sz val="12"/>
        <rFont val="Calibri"/>
        <family val="2"/>
      </rPr>
      <t xml:space="preserve">höhere Stufen von Partizipation </t>
    </r>
    <r>
      <rPr>
        <sz val="12"/>
        <rFont val="Calibri"/>
        <family val="2"/>
      </rPr>
      <t xml:space="preserve">zu realisieren als bisher im Kontext üblich war? </t>
    </r>
  </si>
  <si>
    <r>
      <t>Formuliert das Vorhaben, dass mit ihm für die Beteiligten eine vertrauensvolle und offene Atmosphäre erzeugt werden soll, in der auch negative Zuschreibungen oder Tabus</t>
    </r>
    <r>
      <rPr>
        <i/>
        <sz val="12"/>
        <rFont val="Calibri"/>
        <family val="2"/>
      </rPr>
      <t xml:space="preserve"> im Zusammenhang mit Einschränkungen und Nöten</t>
    </r>
    <r>
      <rPr>
        <sz val="12"/>
        <rFont val="Calibri"/>
        <family val="2"/>
      </rPr>
      <t xml:space="preserve"> überwunden werden können, z.B. psychische Erkrankungen, Schamgefühle im Bereich Sexualität? </t>
    </r>
  </si>
  <si>
    <r>
      <t xml:space="preserve">Trägt das Vorhaben dazu bei, dass häufig verschwiegene Themen wie beispielsweise ein eingeschränktes Hörvermögen oder die Abnahme von Hygienetätigkeiten </t>
    </r>
    <r>
      <rPr>
        <i/>
        <sz val="12"/>
        <rFont val="Calibri"/>
        <family val="2"/>
      </rPr>
      <t>achtsam erfragt</t>
    </r>
    <r>
      <rPr>
        <sz val="12"/>
        <rFont val="Calibri"/>
        <family val="2"/>
      </rPr>
      <t xml:space="preserve"> werden?  </t>
    </r>
  </si>
  <si>
    <t>Fördert das Vorhaben die Vielfalt der individuellen Ausdrucksformen? </t>
  </si>
  <si>
    <r>
      <t xml:space="preserve">Werden durch das Vorhaben </t>
    </r>
    <r>
      <rPr>
        <i/>
        <sz val="12"/>
        <rFont val="Calibri"/>
        <family val="2"/>
      </rPr>
      <t>regelmäßig die verschiedenen körperlichen, seelischen und/oder sozialen Barrieren ermittelt</t>
    </r>
    <r>
      <rPr>
        <sz val="12"/>
        <rFont val="Calibri"/>
        <family val="2"/>
      </rPr>
      <t>, von denen alternde Menschen betroffen sind? </t>
    </r>
  </si>
  <si>
    <t>Geht das Vorhaben individuell, ressourcenorientiert und wertschätzend auf einzelne Personen ein?</t>
  </si>
  <si>
    <t>Öffnet das Vorhaben die festen und getrennten Bereiche des Wissens, auch bekannt als ‚Wissenssilos‘, zum Beispiel zwischen Wissenschaft und Kunst?</t>
  </si>
  <si>
    <r>
      <t xml:space="preserve">Macht das Vorhaben deutlich sichtbar, dass es gegenüber </t>
    </r>
    <r>
      <rPr>
        <i/>
        <sz val="12"/>
        <rFont val="Calibri"/>
        <family val="2"/>
      </rPr>
      <t>unterschiedlichen Bedarfen</t>
    </r>
    <r>
      <rPr>
        <sz val="12"/>
        <rFont val="Calibri"/>
        <family val="2"/>
      </rPr>
      <t xml:space="preserve"> sensibilisiert und dass </t>
    </r>
    <r>
      <rPr>
        <i/>
        <sz val="12"/>
        <rFont val="Calibri"/>
        <family val="2"/>
      </rPr>
      <t>Vielfalt</t>
    </r>
    <r>
      <rPr>
        <sz val="12"/>
        <rFont val="Calibri"/>
        <family val="2"/>
      </rPr>
      <t xml:space="preserve"> (hinsichtlich Alter, Religion, Nationalität, Kultur, BeHinderung, sexueller und geschlechtlicher Identität, familiärer Situation, sozioökonomischem Status, fachlicher Perspektive, psychischer Erfahrungen, Fluchterfahrung) geschätzt wird? </t>
    </r>
  </si>
  <si>
    <t>Vermittelt das Vorhaben der Zielgruppe, dass die Teilhabe in einem geschützten Raum (inklusive Umgebung ohne Diskriminierung) stattfindet? </t>
  </si>
  <si>
    <r>
      <t xml:space="preserve">Sorgt sich das Vorhaben um den </t>
    </r>
    <r>
      <rPr>
        <i/>
        <sz val="12"/>
        <rFont val="Calibri"/>
        <family val="2"/>
      </rPr>
      <t>Schutz persönlicher Daten</t>
    </r>
    <r>
      <rPr>
        <sz val="12"/>
        <rFont val="Calibri"/>
        <family val="2"/>
      </rPr>
      <t xml:space="preserve"> der Beteiligten, besonders bei digitalen Maßnahmen?</t>
    </r>
  </si>
  <si>
    <t>Ende der Anleitung</t>
  </si>
  <si>
    <r>
      <t xml:space="preserve">Werden Formate entwickelt, die es alternden Menschen mit Einschränkungen, in Krankheit oder Isolation ermöglichen, an gesellschaftlichen Debatten und demokratischen Prozessen </t>
    </r>
    <r>
      <rPr>
        <i/>
        <sz val="12"/>
        <rFont val="Calibri"/>
        <family val="2"/>
      </rPr>
      <t>besser als bisher</t>
    </r>
    <r>
      <rPr>
        <sz val="12"/>
        <rFont val="Calibri"/>
        <family val="2"/>
      </rPr>
      <t xml:space="preserve"> teilzuhaben? </t>
    </r>
  </si>
  <si>
    <t>Finden partizipative Formate zum gegenseitigen Wissens- und Erfahrungsaustausch mit verschiedenen Akteur:innen statt?</t>
  </si>
  <si>
    <t>Ist zu erwarten, dass das Projekt zur Nachahmung anregt?</t>
  </si>
  <si>
    <t>Ist zu erwarten, dass das Projekt durch seine Strahlkraft über den unmittelbaren physischen und digitalen Raum hinauswirkt?</t>
  </si>
  <si>
    <r>
      <t xml:space="preserve">Der Index Soziale Innovation für das Altern zeigt an, wie gut Projekte soziale Innovationen umsetzen können. Er fragt danach, ob mit dem Vorhaben sozial innovativ Teilhabe, Selbstständigkeit und Selbstbestimmung für alternde Menschen gefördert wird. 
Es gibt 232 Fragen. Es ist ratsam, die Auswertung im Team mit mindestens 2 Personen durchzuführen, um objektivere Ergebnisse zu erhalten.
Die Antworten werden automatisch ausgewertet und als Diagramme und Zahlenwerte ausgegeben. Sie können die Auswertung im "Ergebnis"-Arbeitsblatt auslesen. 
Die Auswertung ist in 6 Bereiche und 12 Merkmale unterteilt. Jede Frage erhält je nach ihrer Antwort automatisch Punkte in mehreren Bereichen und Merkmalen. 3 ist der höchste zu erreichende Wert für einen Bereich/ein Merkmal. Jeder Wert weniger 3 im Ergebnis zeigt Entwicklungspotenzial für soziale Innovation an.
</t>
    </r>
    <r>
      <rPr>
        <b/>
        <sz val="12"/>
        <color rgb="FF000000"/>
        <rFont val="Arial"/>
        <family val="2"/>
      </rPr>
      <t>Jede Frage zielt auf einen wesentlichen Punkt, der die Wirkung von Vorhaben für mehr Selbständigkeit, Selbstbestimmung und Teilhabe im Alter(n) verstärkt.</t>
    </r>
    <r>
      <rPr>
        <sz val="12"/>
        <color rgb="FF000000"/>
        <rFont val="Arial"/>
        <family val="2"/>
      </rPr>
      <t xml:space="preserve">
Beachten Sie: Je mehr Fragen Sie beantworten, desto genauer wird die Einschätzung. Es ist nicht empfehlenswert, mehr als 15 Fragen unbeantwortet zu lassen. </t>
    </r>
  </si>
  <si>
    <r>
      <rPr>
        <b/>
        <sz val="12"/>
        <color theme="1"/>
        <rFont val="Arial"/>
        <family val="2"/>
      </rPr>
      <t>Falls Sie Schwierigkeiten haben, die Fragen zu beantworten</t>
    </r>
    <r>
      <rPr>
        <sz val="12"/>
        <color theme="1"/>
        <rFont val="Arial"/>
        <family val="2"/>
      </rPr>
      <t>, ist es ratsam zu überlegen, wie Sie das ändern könnten. Eine Möglichkeit besteht darin, im Team zu reflektieren und zu diskutieren, wie Sie diese Situation angehen können. Beziehen Sie dabei möglichst alle Beteiligten mit ein, einschließlich Initiator:innen, Fördernde, Mitarbeitende, Ehrenamtliche, Zielgruppen und Kooperationspartner:innen. Und überlegen Sie, welche Bereiche oder Themen am wichtigsten sind und zuerst angegangen werden sollten.
Nutzen Sie auch gern das Kapitel 2 "Auswerten" im Übungsbuch.</t>
    </r>
  </si>
  <si>
    <t>4. Sehen Sie sich die Auswertung im Abschnitt „Ergebnis“ an. Ein in hohem Maße ausgeprägtes Merkmal erhält den Wert 3. Werden beide Merkmale mit 3 (also mit „ja“) bewertet, dann werden diese Bereiche in den Diagrammen am größten dargestellt. Merkmale, in denen keine Fragen beantwortet werden oder die nur die Antwort „keine Antwort“ oder „nein“ (=0) erhielten, werden nicht dargestellt. Die Diagramme dienen der Übersicht und visuellen Vergleichbarkeit. Zudem erhalten Sie Anzeigen mit genauen Werten. Die Bedeutungen der Merkmale werden in der PDF "Die 12 Merkmale der sozialen Innovation für das Alter(n)" erläutert.</t>
  </si>
  <si>
    <t>11 Neue soziale Räume hervorbringen</t>
  </si>
  <si>
    <t>Eigene Kommentare</t>
  </si>
  <si>
    <t xml:space="preserve"> </t>
  </si>
  <si>
    <t>Es wird Austausch über kulturelle Alternsbilder angeregt.</t>
  </si>
  <si>
    <t>M1/1</t>
  </si>
  <si>
    <t>M2/1</t>
  </si>
  <si>
    <t xml:space="preserve">Es werden Formate für nachhaltige und vielfältige intergenerationelle Begegnung geschaffen. </t>
  </si>
  <si>
    <t xml:space="preserve">Merkmal 1: Bilder vom Alter(n) neu gestalten </t>
  </si>
  <si>
    <t>Merkmal 2: Die Perspektive wechseln</t>
  </si>
  <si>
    <t xml:space="preserve">Merkmal 3: Den Zusammenhalt stärken </t>
  </si>
  <si>
    <t xml:space="preserve">Merkmal 4:  Barrieren abbauen </t>
  </si>
  <si>
    <t xml:space="preserve">Merkmal 5: Selbstwirksamkeit erfahren </t>
  </si>
  <si>
    <t xml:space="preserve">Merkmal 6: Resilienz entwickeln </t>
  </si>
  <si>
    <t xml:space="preserve">Merkmal 7: Handeln aus Überzeugung </t>
  </si>
  <si>
    <t xml:space="preserve">Merkmal 8: Für Werte einstehen </t>
  </si>
  <si>
    <t>M1/2</t>
  </si>
  <si>
    <t xml:space="preserve">Es werden bunte, ressourcenorientierte und vielfältige Alternsbilder vermittelt. </t>
  </si>
  <si>
    <t>M1/3</t>
  </si>
  <si>
    <t xml:space="preserve">Institutionen werden dazu angeregt, aktiv zum Wandel kultureller Alternsbilder beizutragen. </t>
  </si>
  <si>
    <t>M1/4</t>
  </si>
  <si>
    <t xml:space="preserve">Es wird eine empowernde Haltungsänderung bei alternden Menschen selbst angeregt und so eine positivere Selbst- und Fremdwahrnehmung gestärkt. </t>
  </si>
  <si>
    <t>M2/3</t>
  </si>
  <si>
    <t xml:space="preserve">Es werden intergenerationelle Gespräche geführt. </t>
  </si>
  <si>
    <t>M2/2</t>
  </si>
  <si>
    <t>Es wird über Wahrnehmungs- und Erfahrungswelten des Alterns aufgeklärt.</t>
  </si>
  <si>
    <t>M4/1</t>
  </si>
  <si>
    <t xml:space="preserve">Es werden Rahmenbedingungen für Partizipation entwickelt. </t>
  </si>
  <si>
    <t>M3/1</t>
  </si>
  <si>
    <t xml:space="preserve">Es wird daran gearbeitet, Räume gemeinsamer Werte entstehen zu lassen und aufrecht zu erhalten. </t>
  </si>
  <si>
    <t>M3/2</t>
  </si>
  <si>
    <t xml:space="preserve">Es wird Wissenstransfer zur Gestaltung einer alternsgerechten Gesellschaft in Gang gesetzt. </t>
  </si>
  <si>
    <t>M3/3</t>
  </si>
  <si>
    <t xml:space="preserve">Es werden transgenerationelle und transkulturelle flexible (auch virtuelle) Sozialräume geschaffen. </t>
  </si>
  <si>
    <t>M3/4</t>
  </si>
  <si>
    <t xml:space="preserve">Der Familienzusammenhalt wird im Einklang mit den zeitgemäßen gesellschaftlichen Anforderungen gestärkt. </t>
  </si>
  <si>
    <t>M3/5</t>
  </si>
  <si>
    <t xml:space="preserve">Es werden intergenerationelle Hilfsstrukturen geschaffen. </t>
  </si>
  <si>
    <t>M3/6</t>
  </si>
  <si>
    <t xml:space="preserve">Es werden Traditionen und damit verbundene bewährte Orte kultureller Praktiken achtsam gepflegt. </t>
  </si>
  <si>
    <t>M3/7</t>
  </si>
  <si>
    <t xml:space="preserve">Alternde Menschen mit ihren Ressourcen werden bei der Bewältigung gesellschaftlicher Aufgaben einbezogen. </t>
  </si>
  <si>
    <t>M3/8</t>
  </si>
  <si>
    <t xml:space="preserve">Es wird Arbeit am gemeinsamen Ökosystem betrieben. </t>
  </si>
  <si>
    <t>M4/2</t>
  </si>
  <si>
    <t xml:space="preserve">Es werden neben physischen auch psychische und soziale Barrieren erkannt und abgebaut. </t>
  </si>
  <si>
    <t>M4/3</t>
  </si>
  <si>
    <t xml:space="preserve">Es wird Kontakt mit sozial isolierten alternden Menschen hergestellt. </t>
  </si>
  <si>
    <t>M5/1</t>
  </si>
  <si>
    <t xml:space="preserve">Es werden Freiräume zur Selbstentfaltung alternder Menschen geschaffen. </t>
  </si>
  <si>
    <t xml:space="preserve">Innere Haltungen von Selbstverantwortung und Selbstbestimmung werden gestärkt und dadurch wird exkludierendes Verhalten abgebaut. </t>
  </si>
  <si>
    <t>M6/1</t>
  </si>
  <si>
    <t>M6/2</t>
  </si>
  <si>
    <t xml:space="preserve">Es wird lebenslange Bildung angeregt. </t>
  </si>
  <si>
    <t>M6/3</t>
  </si>
  <si>
    <t xml:space="preserve">Ganzheitlich wird der Erhalt körperlich-psychisch-sozialer Gesundheit gefördert. </t>
  </si>
  <si>
    <t xml:space="preserve">Es werden Voraussetzungen für Kreativität und schöpferischen Selbstausdruck geschaffen. </t>
  </si>
  <si>
    <t>M5/2</t>
  </si>
  <si>
    <t xml:space="preserve">Es werden anregende soziale Interaktionen angestoßen. </t>
  </si>
  <si>
    <t>M5/3</t>
  </si>
  <si>
    <t>M6/4</t>
  </si>
  <si>
    <t xml:space="preserve">Es werden personenzentrierte Hilfsmittel und Methoden entwickelt, die individuellen körperlichen, psychischen und/oder sozialen Einschränkungen entgegenwirken. </t>
  </si>
  <si>
    <t>M7/1</t>
  </si>
  <si>
    <t xml:space="preserve">Es werden gemeinschaftlich Leitlinien zur Einhaltung verbindlicher Werte (Grundrechte und sozial-ökologische Verantwortung) vereinbart. </t>
  </si>
  <si>
    <t>M8/1</t>
  </si>
  <si>
    <t xml:space="preserve">Es besteht eine proaktive, intrinsisch motivierte Arbeitshaltung. </t>
  </si>
  <si>
    <t>M7/2</t>
  </si>
  <si>
    <t xml:space="preserve">Das Projekt verwirklicht Werte der Partizipation und Teilhabe im eigenen Tun. </t>
  </si>
  <si>
    <t>M8/2</t>
  </si>
  <si>
    <t xml:space="preserve">Es besteht die Bereitschaft, Risiken einzugehen. </t>
  </si>
  <si>
    <t>M8/3</t>
  </si>
  <si>
    <t xml:space="preserve">Es besteht eine konstruktive Feedbackkultur. </t>
  </si>
  <si>
    <t>M7/3</t>
  </si>
  <si>
    <t xml:space="preserve">Das Vorhaben stellt die Förderung des Gemeinwohls über die Maximierung von Wachstum und Profit. </t>
  </si>
  <si>
    <t>M8/4</t>
  </si>
  <si>
    <t xml:space="preserve">Das Projekt beweist Mut und Beharrlichkeit bei der Umsetzung der eigenen Werte. </t>
  </si>
  <si>
    <t>Merkmal</t>
  </si>
  <si>
    <t>Zeile 5</t>
  </si>
  <si>
    <t>Zeile 6</t>
  </si>
  <si>
    <t>Zeile 7</t>
  </si>
  <si>
    <t>Zeile 8</t>
  </si>
  <si>
    <t>Zeile 9</t>
  </si>
  <si>
    <t>Zeile 10</t>
  </si>
  <si>
    <t>Zeile 11</t>
  </si>
  <si>
    <t>Zeile 12</t>
  </si>
  <si>
    <t>Zeile 13</t>
  </si>
  <si>
    <t>Zeile 14</t>
  </si>
  <si>
    <t>Zeile 15</t>
  </si>
  <si>
    <t>Zeile 16</t>
  </si>
  <si>
    <t>Zeile 17</t>
  </si>
  <si>
    <t>Zeile 18</t>
  </si>
  <si>
    <t>Zeile 19</t>
  </si>
  <si>
    <t>Zeile 20</t>
  </si>
  <si>
    <t>Zeile 21</t>
  </si>
  <si>
    <t>Zeile 22</t>
  </si>
  <si>
    <t>Zeile 23</t>
  </si>
  <si>
    <t>Zeile 24</t>
  </si>
  <si>
    <t>Zeile 25</t>
  </si>
  <si>
    <t>Zeile 26</t>
  </si>
  <si>
    <t>Zeile 27</t>
  </si>
  <si>
    <t>Zeile 28</t>
  </si>
  <si>
    <t>Zeile 29</t>
  </si>
  <si>
    <t>Zeile 30</t>
  </si>
  <si>
    <t>Zeile 31</t>
  </si>
  <si>
    <t>Zeile 32</t>
  </si>
  <si>
    <t>Zeile 33</t>
  </si>
  <si>
    <t>Zeile 34</t>
  </si>
  <si>
    <t>Zeile 35</t>
  </si>
  <si>
    <t>Zeile 36</t>
  </si>
  <si>
    <t>Zeile 37</t>
  </si>
  <si>
    <t>Zeile 38</t>
  </si>
  <si>
    <t>Zeile 39</t>
  </si>
  <si>
    <t>Zeile 40</t>
  </si>
  <si>
    <t>Zeile 41</t>
  </si>
  <si>
    <t>Zeile 42</t>
  </si>
  <si>
    <t>Zeile 43</t>
  </si>
  <si>
    <t>Zeile 44</t>
  </si>
  <si>
    <t>Zeile 45</t>
  </si>
  <si>
    <t>Zeile 46</t>
  </si>
  <si>
    <t>Zeile 47</t>
  </si>
  <si>
    <t>Zeile 48</t>
  </si>
  <si>
    <t>Zeile 49</t>
  </si>
  <si>
    <t>Mittelwert im Merkmal</t>
  </si>
  <si>
    <t>M9/11</t>
  </si>
  <si>
    <t xml:space="preserve">Es werden partizipative Lernprozesse umgesetzt. </t>
  </si>
  <si>
    <t>M10/1</t>
  </si>
  <si>
    <t>Es werden von Grund auf anpassungsfähige und wandelbare Rahmenbedingungen, Abläufe und Maßnahmen etabliert.</t>
  </si>
  <si>
    <t>M11/1</t>
  </si>
  <si>
    <t>Das Projekt entwickelt eine hohe Reichweite und Sichtbarkeit.</t>
  </si>
  <si>
    <t>M12/1</t>
  </si>
  <si>
    <t xml:space="preserve">Das Projekt stellt sein erworbenes Wissen, seine Erfahrungen und seine Ergebnisse öffentlich zur Verfügung. </t>
  </si>
  <si>
    <t>Fragen, geordnet nach Indikatoren im Merkmal 3</t>
  </si>
  <si>
    <t>Fragen, geordnet nach Indikatoren im Merkmal 4</t>
  </si>
  <si>
    <t>Fragen, geordnet nach Indikatoren im Merkmal 5</t>
  </si>
  <si>
    <t>Fragen, geordnet nach Indikatoren im Merkmal 6</t>
  </si>
  <si>
    <t>Fragen, geordnet nach Indikatoren im Merkmal 7</t>
  </si>
  <si>
    <t>Fragen, geordnet nach Indikatoren im Merkmal 9</t>
  </si>
  <si>
    <t>Fragen, geordnet nach Indikatoren im Merkmal 10</t>
  </si>
  <si>
    <t>Fragen, geordnet nach Indikatoren im Merkmal 11</t>
  </si>
  <si>
    <t>Fragen, geordnet nach Indikatoren im Merkmal 12</t>
  </si>
  <si>
    <t>M9/2</t>
  </si>
  <si>
    <t xml:space="preserve">Es werden ganzheitliche Betrachtungsweisen angeregt. </t>
  </si>
  <si>
    <t>M10/2</t>
  </si>
  <si>
    <t xml:space="preserve">Es werden explorative Arbeitsweisen initiiert. </t>
  </si>
  <si>
    <t>M10/3</t>
  </si>
  <si>
    <t xml:space="preserve">Ideen und Lösungsansätze werden flexibel und dynamisch umgesetzt. </t>
  </si>
  <si>
    <t>M9/3</t>
  </si>
  <si>
    <t xml:space="preserve">Ideen und Lösungsansätze werden evidenzbasiert entwickelt. </t>
  </si>
  <si>
    <t>M12/2</t>
  </si>
  <si>
    <t xml:space="preserve">Das Projekt regt zur Nachahmung und Übertragung an. </t>
  </si>
  <si>
    <t>M11/2</t>
  </si>
  <si>
    <t xml:space="preserve">Das Projekt öffnet sich zur Teilhabe. </t>
  </si>
  <si>
    <t>M11/3</t>
  </si>
  <si>
    <t xml:space="preserve">Es findet eine Wechselwirkung zwischen Projekt und Sozialraum statt. </t>
  </si>
  <si>
    <t>M11/4</t>
  </si>
  <si>
    <t>Das Projekt sorgt sich um Beständigkeit.</t>
  </si>
  <si>
    <t>Werte in den Fragen:</t>
  </si>
  <si>
    <t>Tabelle für die Grafische Auswertung:</t>
  </si>
  <si>
    <t>Fragen, geordnet nach Indikatoren im Merkmal 1</t>
  </si>
  <si>
    <t>Fragen, geordnet nach Indikatoren im Merkmal 2</t>
  </si>
  <si>
    <t xml:space="preserve">Empathie und Verständnis </t>
  </si>
  <si>
    <t>Teilhabe</t>
  </si>
  <si>
    <t xml:space="preserve">Aktivierung </t>
  </si>
  <si>
    <t>Werte umsetzen</t>
  </si>
  <si>
    <t>Prozessorientierung</t>
  </si>
  <si>
    <t>Verstetigung</t>
  </si>
  <si>
    <t>Empathie und Verständnis</t>
  </si>
  <si>
    <t>Aktivierung</t>
  </si>
  <si>
    <t xml:space="preserve">Merkmal 9: Miteinander lernen </t>
  </si>
  <si>
    <t>Merkmal 10: Bereit sein für Veränderung </t>
  </si>
  <si>
    <t xml:space="preserve">Merkmal 11: Neue soziale Räume hervorbringen </t>
  </si>
  <si>
    <t xml:space="preserve">Merkmal 12: Wissen verbreiten </t>
  </si>
  <si>
    <t xml:space="preserve">Verstetigung </t>
  </si>
  <si>
    <t xml:space="preserve">Prozessorientierung </t>
  </si>
  <si>
    <t xml:space="preserve">Werte umsetzen </t>
  </si>
  <si>
    <t xml:space="preserve">Teilhabe </t>
  </si>
  <si>
    <t>Projektname</t>
  </si>
  <si>
    <t>Empathie und Verständnis →</t>
  </si>
  <si>
    <t>Teilhabe →</t>
  </si>
  <si>
    <t>Aktivierung →</t>
  </si>
  <si>
    <t>Werte umsetzen →</t>
  </si>
  <si>
    <t>Prozessorientierung →</t>
  </si>
  <si>
    <t>Verstetigung →</t>
  </si>
  <si>
    <r>
      <rPr>
        <b/>
        <sz val="10"/>
        <color theme="1"/>
        <rFont val="Arial"/>
        <family val="2"/>
      </rPr>
      <t>Impressum</t>
    </r>
    <r>
      <rPr>
        <sz val="10"/>
        <color theme="1"/>
        <rFont val="Arial"/>
        <family val="2"/>
      </rPr>
      <t xml:space="preserve">
Auswertungstool. Index Soziale Innovation für das Altern. Berlin 2024.
</t>
    </r>
    <r>
      <rPr>
        <b/>
        <sz val="10"/>
        <color theme="1"/>
        <rFont val="Arial"/>
        <family val="2"/>
      </rPr>
      <t>Herausgeber</t>
    </r>
    <r>
      <rPr>
        <sz val="10"/>
        <color theme="1"/>
        <rFont val="Arial"/>
        <family val="2"/>
      </rPr>
      <t xml:space="preserve">
Kuratorium Deutsche Altershilfe
Wilhelmine-Lübke-Stiftung e.V. (KDA)
Michaelkirchstraße 17-18
101179 Berlin
www.kda.de
info@kda.de
</t>
    </r>
    <r>
      <rPr>
        <b/>
        <sz val="10"/>
        <color theme="1"/>
        <rFont val="Arial"/>
        <family val="2"/>
      </rPr>
      <t>Umsetzung in Excel</t>
    </r>
    <r>
      <rPr>
        <sz val="10"/>
        <color theme="1"/>
        <rFont val="Arial"/>
        <family val="2"/>
      </rPr>
      <t xml:space="preserve">
Maria Keil</t>
    </r>
  </si>
  <si>
    <r>
      <t xml:space="preserve">
</t>
    </r>
    <r>
      <rPr>
        <b/>
        <sz val="10"/>
        <color theme="1"/>
        <rFont val="Arial"/>
        <family val="2"/>
      </rPr>
      <t>Lizenz</t>
    </r>
    <r>
      <rPr>
        <sz val="10"/>
        <color theme="1"/>
        <rFont val="Arial"/>
        <family val="2"/>
      </rPr>
      <t xml:space="preserve">
Creative Commons BY-NC-SA 4.0 Lizenzvertrag
Namensnennung – Nicht-kommerziell – Weitergabe unter gleichen Bedingungen 4.0 International
Text zur Namensnennung für kostenlose Weitergabe bei Bearbeitung unter Kenntlichmachung der bearbeiteten Teile:
Dieses Dokument beruht auf dem „Index Soziale Innovation für das Altern“ 2024, der in Zusammenarbeit zwischen dem Deutschen Hilfswerk – Stiftung des bürgerlichen Rechts – aus den Mitteln der Deutschen Fernsehlotterie Gesellschaft mit beschränkter Haftung einerseits und dem Kuratorium Deutsche Altershilfe Wilhelmine Lübke Stiftung e.V. andererseits verwirklicht worden ist. Abweichungen wurden kenntlich gemacht.</t>
    </r>
  </si>
  <si>
    <t>Link zu den 12 Merkmalen →</t>
  </si>
  <si>
    <t>1. Machen Sie sich zunächst mit dem Index vertraut. Nutzen Sie dazu gerne das Übungsbuch und die Videos. →</t>
  </si>
  <si>
    <r>
      <t xml:space="preserve">Wenn Sie die Frage nicht beantworten können, weil Ihnen Informationen fehlen, sich aus dem Kontext keine Antwort ableiten lässt oder Sie unsicher sind, wählen Sie die Antwort </t>
    </r>
    <r>
      <rPr>
        <b/>
        <sz val="12"/>
        <color theme="1"/>
        <rFont val="Arial"/>
        <family val="2"/>
      </rPr>
      <t>„keine Antwort“</t>
    </r>
    <r>
      <rPr>
        <sz val="12"/>
        <color theme="1"/>
        <rFont val="Arial"/>
        <family val="2"/>
      </rPr>
      <t xml:space="preserve"> oder lassen Sie die Frage </t>
    </r>
    <r>
      <rPr>
        <b/>
        <sz val="12"/>
        <color theme="1"/>
        <rFont val="Arial"/>
        <family val="2"/>
      </rPr>
      <t>unbeantwortet</t>
    </r>
    <r>
      <rPr>
        <sz val="12"/>
        <color theme="1"/>
        <rFont val="Arial"/>
        <family val="2"/>
      </rPr>
      <t>. Diese Fragen werden nicht mit in die Wertung mit einbezogen. Versuchen Sie jedoch, so viele Fragen wie möglich zu beantworten.</t>
    </r>
  </si>
  <si>
    <t>In welchem Bereich Sie beginnen, ist Ihnen überlassen. Auch können Sie Projekte nur für einzelne Bereiche auswerten. Beachten Sie, dass die Einschätzung pro Merkmal oder Bereich um so genauer wird, je mehr Fragen Sie beantworten.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</si>
</sst>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0" x14ac:knownFonts="1">
    <font>
      <sz val="11"/>
      <color theme="1"/>
      <name val="Calibri"/>
      <family val="2"/>
      <scheme val="minor"/>
    </font>
    <font>
      <sz val="12"/>
      <name val="Calibri"/>
      <family val="2"/>
    </font>
    <font>
      <b/>
      <sz val="11"/>
      <color theme="1"/>
      <name val="Calibri"/>
      <family val="2"/>
      <scheme val="minor"/>
    </font>
    <font>
      <b/>
      <sz val="12"/>
      <color theme="1"/>
      <name val="Calibri"/>
      <family val="2"/>
      <scheme val="minor"/>
    </font>
    <font>
      <b/>
      <sz val="12"/>
      <name val="Calibri"/>
      <family val="2"/>
    </font>
    <font>
      <sz val="8"/>
      <color theme="1"/>
      <name val="Arial"/>
      <family val="2"/>
    </font>
    <font>
      <sz val="12"/>
      <color theme="1"/>
      <name val="Calibri"/>
      <family val="2"/>
      <scheme val="minor"/>
    </font>
    <font>
      <sz val="12"/>
      <name val="Calibri"/>
      <family val="2"/>
      <scheme val="minor"/>
    </font>
    <font>
      <sz val="12"/>
      <color rgb="FF000000"/>
      <name val="Calibri"/>
      <family val="2"/>
      <scheme val="minor"/>
    </font>
    <font>
      <sz val="11"/>
      <name val="Calibri"/>
      <family val="2"/>
      <scheme val="minor"/>
    </font>
    <font>
      <b/>
      <sz val="18"/>
      <color theme="1"/>
      <name val="Bodoni"/>
      <family val="1"/>
    </font>
    <font>
      <b/>
      <sz val="20"/>
      <color theme="1"/>
      <name val="Helvetica"/>
      <family val="2"/>
    </font>
    <font>
      <b/>
      <sz val="16"/>
      <name val="Helvetica"/>
      <family val="2"/>
    </font>
    <font>
      <u/>
      <sz val="11"/>
      <color theme="10"/>
      <name val="Calibri"/>
      <family val="2"/>
      <scheme val="minor"/>
    </font>
    <font>
      <i/>
      <sz val="12"/>
      <name val="Calibri"/>
      <family val="2"/>
    </font>
    <font>
      <b/>
      <sz val="11"/>
      <color theme="1"/>
      <name val="Helvetica"/>
      <family val="2"/>
    </font>
    <font>
      <b/>
      <sz val="12"/>
      <color theme="1"/>
      <name val="Helvetica"/>
      <family val="2"/>
    </font>
    <font>
      <b/>
      <sz val="14"/>
      <color rgb="FF595959"/>
      <name val="Helvetica"/>
      <family val="2"/>
    </font>
    <font>
      <b/>
      <sz val="36"/>
      <color theme="1"/>
      <name val="Helvetica"/>
      <family val="2"/>
    </font>
    <font>
      <b/>
      <sz val="16"/>
      <color theme="1"/>
      <name val="Helvetica"/>
      <family val="2"/>
    </font>
    <font>
      <sz val="12"/>
      <color rgb="FF000000"/>
      <name val="Arial"/>
      <family val="2"/>
    </font>
    <font>
      <b/>
      <sz val="12"/>
      <color rgb="FF000000"/>
      <name val="Arial"/>
      <family val="2"/>
    </font>
    <font>
      <sz val="12"/>
      <color theme="1"/>
      <name val="Arial"/>
      <family val="2"/>
    </font>
    <font>
      <b/>
      <sz val="12"/>
      <color theme="1"/>
      <name val="Arial"/>
      <family val="2"/>
    </font>
    <font>
      <sz val="11"/>
      <color theme="1"/>
      <name val="Arial"/>
      <family val="2"/>
    </font>
    <font>
      <sz val="11"/>
      <name val="Arial"/>
      <family val="2"/>
    </font>
    <font>
      <b/>
      <sz val="11"/>
      <color theme="1"/>
      <name val="Arial"/>
      <family val="2"/>
    </font>
    <font>
      <u/>
      <sz val="12"/>
      <name val="Arial"/>
      <family val="2"/>
    </font>
    <font>
      <sz val="11"/>
      <color theme="0"/>
      <name val="Helvetica"/>
      <family val="2"/>
    </font>
    <font>
      <sz val="11"/>
      <color theme="1"/>
      <name val="Aptos"/>
      <family val="2"/>
    </font>
    <font>
      <b/>
      <sz val="12"/>
      <color theme="0"/>
      <name val="Arial"/>
      <family val="2"/>
    </font>
    <font>
      <sz val="8"/>
      <name val="Calibri"/>
      <family val="2"/>
      <scheme val="minor"/>
    </font>
    <font>
      <sz val="11"/>
      <color theme="1"/>
      <name val="Helvetica"/>
      <family val="2"/>
    </font>
    <font>
      <b/>
      <sz val="12"/>
      <color theme="0"/>
      <name val="Helvetica"/>
      <family val="2"/>
    </font>
    <font>
      <sz val="12"/>
      <color theme="1"/>
      <name val="Helvetica"/>
      <family val="2"/>
    </font>
    <font>
      <sz val="10"/>
      <color theme="1"/>
      <name val="Arial"/>
      <family val="2"/>
    </font>
    <font>
      <b/>
      <sz val="10"/>
      <color theme="1"/>
      <name val="Arial"/>
      <family val="2"/>
    </font>
    <font>
      <b/>
      <sz val="12"/>
      <name val="Arial"/>
      <family val="2"/>
    </font>
    <font>
      <b/>
      <sz val="11"/>
      <color theme="1"/>
      <name val="Helvetica"/>
    </font>
    <font>
      <sz val="12"/>
      <color theme="0"/>
      <name val="Helvetica"/>
      <family val="2"/>
    </font>
  </fonts>
  <fills count="33">
    <fill>
      <patternFill patternType="none"/>
    </fill>
    <fill>
      <patternFill patternType="gray125"/>
    </fill>
    <fill>
      <patternFill patternType="solid">
        <fgColor theme="5"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EEE3F5"/>
        <bgColor indexed="64"/>
      </patternFill>
    </fill>
    <fill>
      <patternFill patternType="solid">
        <fgColor rgb="FFFFFFCC"/>
        <bgColor indexed="64"/>
      </patternFill>
    </fill>
    <fill>
      <patternFill patternType="solid">
        <fgColor rgb="FFE9E99B"/>
        <bgColor indexed="64"/>
      </patternFill>
    </fill>
    <fill>
      <patternFill patternType="solid">
        <fgColor rgb="FFCADFE8"/>
        <bgColor indexed="64"/>
      </patternFill>
    </fill>
    <fill>
      <patternFill patternType="solid">
        <fgColor rgb="FFE0E7F0"/>
        <bgColor indexed="64"/>
      </patternFill>
    </fill>
    <fill>
      <patternFill patternType="solid">
        <fgColor rgb="FFFBA78D"/>
        <bgColor indexed="64"/>
      </patternFill>
    </fill>
    <fill>
      <patternFill patternType="solid">
        <fgColor rgb="FFFCB7A2"/>
        <bgColor indexed="64"/>
      </patternFill>
    </fill>
    <fill>
      <patternFill patternType="solid">
        <fgColor rgb="FFED9B41"/>
        <bgColor indexed="64"/>
      </patternFill>
    </fill>
    <fill>
      <patternFill patternType="solid">
        <fgColor rgb="FFF8C98F"/>
        <bgColor indexed="64"/>
      </patternFill>
    </fill>
    <fill>
      <patternFill patternType="solid">
        <fgColor rgb="FFF0D77D"/>
        <bgColor indexed="64"/>
      </patternFill>
    </fill>
    <fill>
      <patternFill patternType="solid">
        <fgColor rgb="FFE2BECB"/>
        <bgColor indexed="64"/>
      </patternFill>
    </fill>
    <fill>
      <patternFill patternType="solid">
        <fgColor rgb="FFC9D2BD"/>
        <bgColor indexed="64"/>
      </patternFill>
    </fill>
    <fill>
      <patternFill patternType="solid">
        <fgColor rgb="FFB3C5DB"/>
        <bgColor indexed="64"/>
      </patternFill>
    </fill>
    <fill>
      <patternFill patternType="solid">
        <fgColor rgb="FFFAF1D3"/>
        <bgColor indexed="64"/>
      </patternFill>
    </fill>
    <fill>
      <patternFill patternType="solid">
        <fgColor rgb="FFF5E9ED"/>
        <bgColor indexed="64"/>
      </patternFill>
    </fill>
    <fill>
      <patternFill patternType="solid">
        <fgColor rgb="FFECEFE9"/>
        <bgColor indexed="64"/>
      </patternFill>
    </fill>
    <fill>
      <patternFill patternType="solid">
        <fgColor rgb="FFE9A5DA"/>
        <bgColor indexed="64"/>
      </patternFill>
    </fill>
    <fill>
      <patternFill patternType="solid">
        <fgColor rgb="FFFCDEE7"/>
        <bgColor indexed="64"/>
      </patternFill>
    </fill>
    <fill>
      <patternFill patternType="solid">
        <fgColor rgb="FFEAE0D6"/>
        <bgColor indexed="64"/>
      </patternFill>
    </fill>
    <fill>
      <patternFill patternType="solid">
        <fgColor rgb="FFFFFFFF"/>
        <bgColor indexed="64"/>
      </patternFill>
    </fill>
    <fill>
      <patternFill patternType="solid">
        <fgColor theme="1"/>
        <bgColor indexed="64"/>
      </patternFill>
    </fill>
    <fill>
      <patternFill patternType="solid">
        <fgColor theme="1" tint="0.34998626667073579"/>
        <bgColor indexed="64"/>
      </patternFill>
    </fill>
  </fills>
  <borders count="68">
    <border>
      <left/>
      <right/>
      <top/>
      <bottom/>
      <diagonal/>
    </border>
    <border>
      <left style="thick">
        <color theme="0"/>
      </left>
      <right style="thick">
        <color theme="0"/>
      </right>
      <top style="thick">
        <color theme="0"/>
      </top>
      <bottom style="thick">
        <color theme="0"/>
      </bottom>
      <diagonal/>
    </border>
    <border>
      <left style="thick">
        <color theme="0"/>
      </left>
      <right style="thick">
        <color theme="0"/>
      </right>
      <top/>
      <bottom style="thick">
        <color theme="0"/>
      </bottom>
      <diagonal/>
    </border>
    <border>
      <left/>
      <right/>
      <top/>
      <bottom style="thick">
        <color theme="0"/>
      </bottom>
      <diagonal/>
    </border>
    <border>
      <left style="thin">
        <color theme="0"/>
      </left>
      <right style="thin">
        <color theme="0"/>
      </right>
      <top style="thin">
        <color theme="0"/>
      </top>
      <bottom style="thick">
        <color theme="0"/>
      </bottom>
      <diagonal/>
    </border>
    <border>
      <left style="thin">
        <color theme="0"/>
      </left>
      <right/>
      <top style="thick">
        <color theme="0"/>
      </top>
      <bottom style="thick">
        <color theme="0"/>
      </bottom>
      <diagonal/>
    </border>
    <border>
      <left/>
      <right/>
      <top style="thick">
        <color theme="0"/>
      </top>
      <bottom/>
      <diagonal/>
    </border>
    <border>
      <left/>
      <right/>
      <top style="thick">
        <color theme="0"/>
      </top>
      <bottom style="thick">
        <color theme="0"/>
      </bottom>
      <diagonal/>
    </border>
    <border>
      <left/>
      <right style="thick">
        <color theme="0"/>
      </right>
      <top style="thick">
        <color theme="0"/>
      </top>
      <bottom/>
      <diagonal/>
    </border>
    <border>
      <left/>
      <right style="thick">
        <color theme="0"/>
      </right>
      <top style="thick">
        <color theme="0"/>
      </top>
      <bottom style="thick">
        <color theme="0"/>
      </bottom>
      <diagonal/>
    </border>
    <border>
      <left/>
      <right/>
      <top/>
      <bottom style="thin">
        <color indexed="64"/>
      </bottom>
      <diagonal/>
    </border>
    <border>
      <left/>
      <right style="thin">
        <color indexed="64"/>
      </right>
      <top/>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style="thick">
        <color theme="0"/>
      </left>
      <right style="thick">
        <color theme="0"/>
      </right>
      <top style="thin">
        <color theme="0"/>
      </top>
      <bottom style="thick">
        <color theme="0"/>
      </bottom>
      <diagonal/>
    </border>
    <border>
      <left style="thick">
        <color theme="0"/>
      </left>
      <right/>
      <top style="thick">
        <color theme="0"/>
      </top>
      <bottom style="thick">
        <color theme="0"/>
      </bottom>
      <diagonal/>
    </border>
    <border>
      <left/>
      <right/>
      <top style="thin">
        <color indexed="64"/>
      </top>
      <bottom/>
      <diagonal/>
    </border>
    <border>
      <left style="thin">
        <color theme="0"/>
      </left>
      <right/>
      <top style="thin">
        <color theme="0"/>
      </top>
      <bottom style="thick">
        <color theme="0"/>
      </bottom>
      <diagonal/>
    </border>
    <border>
      <left style="thin">
        <color indexed="64"/>
      </left>
      <right style="thin">
        <color indexed="64"/>
      </right>
      <top style="thin">
        <color indexed="64"/>
      </top>
      <bottom style="thin">
        <color indexed="64"/>
      </bottom>
      <diagonal/>
    </border>
    <border>
      <left/>
      <right style="thin">
        <color indexed="64"/>
      </right>
      <top/>
      <bottom style="thick">
        <color indexed="64"/>
      </bottom>
      <diagonal/>
    </border>
    <border>
      <left style="thin">
        <color indexed="64"/>
      </left>
      <right/>
      <top/>
      <bottom/>
      <diagonal/>
    </border>
    <border>
      <left/>
      <right style="thick">
        <color theme="0"/>
      </right>
      <top/>
      <bottom/>
      <diagonal/>
    </border>
    <border>
      <left style="thin">
        <color theme="0"/>
      </left>
      <right/>
      <top/>
      <bottom style="thick">
        <color theme="0"/>
      </bottom>
      <diagonal/>
    </border>
    <border>
      <left/>
      <right/>
      <top style="thin">
        <color theme="0"/>
      </top>
      <bottom style="thick">
        <color theme="0"/>
      </bottom>
      <diagonal/>
    </border>
    <border>
      <left/>
      <right style="thick">
        <color theme="0"/>
      </right>
      <top/>
      <bottom style="thick">
        <color theme="0"/>
      </bottom>
      <diagonal/>
    </border>
    <border>
      <left/>
      <right style="thin">
        <color theme="0"/>
      </right>
      <top style="thin">
        <color theme="0"/>
      </top>
      <bottom style="thick">
        <color theme="0"/>
      </bottom>
      <diagonal/>
    </border>
    <border>
      <left style="thin">
        <color theme="0"/>
      </left>
      <right/>
      <top/>
      <bottom/>
      <diagonal/>
    </border>
    <border>
      <left/>
      <right style="thick">
        <color theme="1"/>
      </right>
      <top/>
      <bottom/>
      <diagonal/>
    </border>
    <border>
      <left/>
      <right style="thick">
        <color theme="1"/>
      </right>
      <top/>
      <bottom style="thick">
        <color indexed="64"/>
      </bottom>
      <diagonal/>
    </border>
    <border>
      <left style="thin">
        <color theme="0"/>
      </left>
      <right style="thin">
        <color theme="0"/>
      </right>
      <top/>
      <bottom style="thick">
        <color theme="0"/>
      </bottom>
      <diagonal/>
    </border>
    <border>
      <left style="thin">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n">
        <color theme="0"/>
      </left>
      <right style="thick">
        <color theme="0"/>
      </right>
      <top/>
      <bottom style="thick">
        <color theme="0"/>
      </bottom>
      <diagonal/>
    </border>
    <border>
      <left style="thin">
        <color theme="0"/>
      </left>
      <right style="thick">
        <color theme="0"/>
      </right>
      <top style="thick">
        <color theme="0"/>
      </top>
      <bottom/>
      <diagonal/>
    </border>
    <border>
      <left style="thin">
        <color theme="0"/>
      </left>
      <right style="thick">
        <color theme="0"/>
      </right>
      <top/>
      <bottom/>
      <diagonal/>
    </border>
    <border>
      <left style="thick">
        <color theme="0"/>
      </left>
      <right style="thick">
        <color theme="0"/>
      </right>
      <top/>
      <bottom/>
      <diagonal/>
    </border>
    <border>
      <left style="thick">
        <color indexed="64"/>
      </left>
      <right style="thick">
        <color indexed="64"/>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theme="0"/>
      </left>
      <right/>
      <top style="thick">
        <color indexed="64"/>
      </top>
      <bottom style="thick">
        <color indexed="64"/>
      </bottom>
      <diagonal/>
    </border>
    <border>
      <left/>
      <right/>
      <top style="thick">
        <color indexed="64"/>
      </top>
      <bottom/>
      <diagonal/>
    </border>
    <border>
      <left style="thick">
        <color indexed="64"/>
      </left>
      <right/>
      <top style="thick">
        <color indexed="64"/>
      </top>
      <bottom/>
      <diagonal/>
    </border>
    <border>
      <left/>
      <right style="thick">
        <color theme="1"/>
      </right>
      <top style="thick">
        <color indexed="64"/>
      </top>
      <bottom style="thick">
        <color indexed="64"/>
      </bottom>
      <diagonal/>
    </border>
    <border>
      <left/>
      <right style="thin">
        <color theme="0"/>
      </right>
      <top style="thin">
        <color theme="0"/>
      </top>
      <bottom/>
      <diagonal/>
    </border>
    <border>
      <left style="thick">
        <color theme="0"/>
      </left>
      <right style="thin">
        <color theme="0"/>
      </right>
      <top style="thick">
        <color theme="0"/>
      </top>
      <bottom style="thick">
        <color theme="0"/>
      </bottom>
      <diagonal/>
    </border>
    <border>
      <left style="thick">
        <color theme="0"/>
      </left>
      <right/>
      <top/>
      <bottom style="thick">
        <color theme="0"/>
      </bottom>
      <diagonal/>
    </border>
    <border>
      <left/>
      <right style="thin">
        <color theme="0"/>
      </right>
      <top/>
      <bottom style="thick">
        <color theme="0"/>
      </bottom>
      <diagonal/>
    </border>
    <border>
      <left style="thick">
        <color theme="1"/>
      </left>
      <right/>
      <top/>
      <bottom/>
      <diagonal/>
    </border>
    <border>
      <left style="thick">
        <color theme="0"/>
      </left>
      <right style="thin">
        <color theme="0"/>
      </right>
      <top/>
      <bottom style="thick">
        <color theme="0"/>
      </bottom>
      <diagonal/>
    </border>
    <border>
      <left style="thick">
        <color theme="0"/>
      </left>
      <right style="thick">
        <color theme="0"/>
      </right>
      <top style="thin">
        <color theme="0"/>
      </top>
      <bottom/>
      <diagonal/>
    </border>
    <border>
      <left style="thin">
        <color theme="0"/>
      </left>
      <right style="thin">
        <color theme="0"/>
      </right>
      <top style="thin">
        <color theme="0"/>
      </top>
      <bottom/>
      <diagonal/>
    </border>
    <border>
      <left style="thick">
        <color theme="0"/>
      </left>
      <right/>
      <top/>
      <bottom/>
      <diagonal/>
    </border>
    <border>
      <left style="thick">
        <color theme="0"/>
      </left>
      <right/>
      <top style="thick">
        <color theme="0"/>
      </top>
      <bottom/>
      <diagonal/>
    </border>
    <border>
      <left style="thin">
        <color theme="0"/>
      </left>
      <right/>
      <top style="thick">
        <color theme="0"/>
      </top>
      <bottom/>
      <diagonal/>
    </border>
    <border>
      <left/>
      <right/>
      <top style="thick">
        <color theme="0"/>
      </top>
      <bottom style="thin">
        <color indexed="64"/>
      </bottom>
      <diagonal/>
    </border>
    <border>
      <left/>
      <right/>
      <top style="thin">
        <color indexed="64"/>
      </top>
      <bottom style="thick">
        <color theme="0"/>
      </bottom>
      <diagonal/>
    </border>
    <border>
      <left/>
      <right/>
      <top style="thick">
        <color rgb="FFF0D77D"/>
      </top>
      <bottom/>
      <diagonal/>
    </border>
    <border>
      <left/>
      <right/>
      <top style="thick">
        <color rgb="FFF0D77D"/>
      </top>
      <bottom style="thin">
        <color indexed="64"/>
      </bottom>
      <diagonal/>
    </border>
    <border>
      <left/>
      <right/>
      <top style="thick">
        <color rgb="FFE2BECB"/>
      </top>
      <bottom/>
      <diagonal/>
    </border>
    <border>
      <left/>
      <right/>
      <top style="thick">
        <color rgb="FFE2BECB"/>
      </top>
      <bottom style="thin">
        <color indexed="64"/>
      </bottom>
      <diagonal/>
    </border>
    <border>
      <left/>
      <right/>
      <top style="thick">
        <color rgb="FFED9B41"/>
      </top>
      <bottom/>
      <diagonal/>
    </border>
    <border>
      <left/>
      <right/>
      <top style="thick">
        <color rgb="FFED9B41"/>
      </top>
      <bottom style="thin">
        <color indexed="64"/>
      </bottom>
      <diagonal/>
    </border>
    <border>
      <left/>
      <right/>
      <top style="thin">
        <color indexed="64"/>
      </top>
      <bottom style="thick">
        <color rgb="FFE9A5DA"/>
      </bottom>
      <diagonal/>
    </border>
    <border>
      <left/>
      <right/>
      <top style="thick">
        <color rgb="FFE9A5DA"/>
      </top>
      <bottom/>
      <diagonal/>
    </border>
    <border>
      <left/>
      <right/>
      <top style="thick">
        <color rgb="FFB3C5DB"/>
      </top>
      <bottom/>
      <diagonal/>
    </border>
    <border>
      <left/>
      <right/>
      <top style="thick">
        <color rgb="FFB3C5DB"/>
      </top>
      <bottom style="thin">
        <color indexed="64"/>
      </bottom>
      <diagonal/>
    </border>
  </borders>
  <cellStyleXfs count="3">
    <xf numFmtId="0" fontId="0" fillId="0" borderId="0"/>
    <xf numFmtId="0" fontId="13" fillId="0" borderId="0" applyNumberFormat="0" applyFill="0" applyBorder="0" applyAlignment="0" applyProtection="0"/>
    <xf numFmtId="0" fontId="28" fillId="31" borderId="0" applyNumberFormat="0" applyFill="0" applyBorder="0" applyAlignment="0">
      <alignment horizontal="left" vertical="center"/>
    </xf>
  </cellStyleXfs>
  <cellXfs count="399">
    <xf numFmtId="0" fontId="0" fillId="0" borderId="0" xfId="0"/>
    <xf numFmtId="49" fontId="0" fillId="0" borderId="0" xfId="0" applyNumberFormat="1"/>
    <xf numFmtId="0" fontId="5" fillId="0" borderId="0" xfId="0" applyFont="1" applyAlignment="1">
      <alignment wrapText="1"/>
    </xf>
    <xf numFmtId="0" fontId="0" fillId="4" borderId="0" xfId="0" applyFill="1"/>
    <xf numFmtId="0" fontId="7" fillId="6" borderId="0" xfId="0" applyFont="1" applyFill="1" applyAlignment="1">
      <alignment horizontal="left" vertical="top"/>
    </xf>
    <xf numFmtId="0" fontId="7" fillId="2" borderId="0" xfId="0" applyFont="1" applyFill="1" applyAlignment="1">
      <alignment vertical="center"/>
    </xf>
    <xf numFmtId="0" fontId="0" fillId="7" borderId="0" xfId="0" applyFill="1"/>
    <xf numFmtId="0" fontId="8" fillId="7" borderId="0" xfId="0" applyFont="1" applyFill="1" applyAlignment="1">
      <alignment horizontal="left" vertical="center"/>
    </xf>
    <xf numFmtId="0" fontId="0" fillId="7" borderId="0" xfId="0" applyFill="1" applyAlignment="1">
      <alignment vertical="center" readingOrder="1"/>
    </xf>
    <xf numFmtId="0" fontId="7" fillId="3" borderId="0" xfId="0" applyFont="1" applyFill="1" applyAlignment="1">
      <alignment vertical="center"/>
    </xf>
    <xf numFmtId="0" fontId="2" fillId="0" borderId="0" xfId="0" applyFont="1" applyAlignment="1">
      <alignment horizontal="left" vertical="top"/>
    </xf>
    <xf numFmtId="0" fontId="0" fillId="4" borderId="0" xfId="0" applyFill="1" applyAlignment="1">
      <alignment horizontal="left" vertical="top"/>
    </xf>
    <xf numFmtId="0" fontId="0" fillId="0" borderId="0" xfId="0" applyAlignment="1">
      <alignment horizontal="left" vertical="top"/>
    </xf>
    <xf numFmtId="0" fontId="1" fillId="4" borderId="0" xfId="0" applyFont="1" applyFill="1" applyAlignment="1">
      <alignment horizontal="left" vertical="top" wrapText="1"/>
    </xf>
    <xf numFmtId="0" fontId="4" fillId="4" borderId="0" xfId="0" applyFont="1" applyFill="1" applyAlignment="1">
      <alignment horizontal="left" vertical="top" wrapText="1"/>
    </xf>
    <xf numFmtId="0" fontId="0" fillId="4" borderId="3" xfId="0" applyFill="1" applyBorder="1" applyAlignment="1">
      <alignment horizontal="left" vertical="top"/>
    </xf>
    <xf numFmtId="0" fontId="2" fillId="0" borderId="0" xfId="0" applyFont="1"/>
    <xf numFmtId="0" fontId="1" fillId="14" borderId="2" xfId="0" applyFont="1" applyFill="1" applyBorder="1" applyAlignment="1">
      <alignment horizontal="left" vertical="top" wrapText="1"/>
    </xf>
    <xf numFmtId="0" fontId="1" fillId="14" borderId="5" xfId="0" applyFont="1" applyFill="1" applyBorder="1" applyAlignment="1">
      <alignment horizontal="left" vertical="top" wrapText="1"/>
    </xf>
    <xf numFmtId="0" fontId="1" fillId="14" borderId="6" xfId="0" applyFont="1" applyFill="1" applyBorder="1" applyAlignment="1">
      <alignment horizontal="left" vertical="top" wrapText="1"/>
    </xf>
    <xf numFmtId="0" fontId="1" fillId="14" borderId="9" xfId="0" applyFont="1" applyFill="1" applyBorder="1" applyAlignment="1">
      <alignment horizontal="left" vertical="top" wrapText="1"/>
    </xf>
    <xf numFmtId="0" fontId="1" fillId="15" borderId="0" xfId="0" applyFont="1" applyFill="1" applyAlignment="1">
      <alignment horizontal="left" vertical="top" wrapText="1"/>
    </xf>
    <xf numFmtId="0" fontId="1" fillId="15" borderId="7" xfId="0" applyFont="1" applyFill="1" applyBorder="1" applyAlignment="1">
      <alignment horizontal="left" vertical="top" wrapText="1"/>
    </xf>
    <xf numFmtId="0" fontId="1" fillId="17" borderId="1" xfId="0" applyFont="1" applyFill="1" applyBorder="1" applyAlignment="1">
      <alignment horizontal="left" vertical="top" wrapText="1"/>
    </xf>
    <xf numFmtId="0" fontId="3" fillId="4" borderId="0" xfId="0" applyFont="1" applyFill="1" applyAlignment="1">
      <alignment horizontal="left" vertical="top"/>
    </xf>
    <xf numFmtId="0" fontId="6" fillId="18" borderId="0" xfId="0" applyFont="1" applyFill="1"/>
    <xf numFmtId="0" fontId="0" fillId="18" borderId="0" xfId="0" applyFill="1" applyAlignment="1">
      <alignment horizontal="left" vertical="top"/>
    </xf>
    <xf numFmtId="0" fontId="0" fillId="20" borderId="0" xfId="0" applyFill="1" applyAlignment="1">
      <alignment horizontal="left" vertical="top" wrapText="1"/>
    </xf>
    <xf numFmtId="0" fontId="0" fillId="4" borderId="12" xfId="0" applyFill="1" applyBorder="1" applyAlignment="1">
      <alignment horizontal="left" vertical="top"/>
    </xf>
    <xf numFmtId="0" fontId="0" fillId="21" borderId="0" xfId="0" applyFill="1" applyAlignment="1">
      <alignment horizontal="left" vertical="top" wrapText="1"/>
    </xf>
    <xf numFmtId="0" fontId="0" fillId="22" borderId="0" xfId="0" applyFill="1" applyAlignment="1">
      <alignment horizontal="left" vertical="top" wrapText="1"/>
    </xf>
    <xf numFmtId="0" fontId="0" fillId="4" borderId="12" xfId="0" applyFill="1" applyBorder="1"/>
    <xf numFmtId="0" fontId="0" fillId="23" borderId="0" xfId="0" applyFill="1" applyAlignment="1">
      <alignment horizontal="left" vertical="top"/>
    </xf>
    <xf numFmtId="0" fontId="0" fillId="23" borderId="12" xfId="0" applyFill="1" applyBorder="1" applyAlignment="1">
      <alignment horizontal="left" vertical="top"/>
    </xf>
    <xf numFmtId="0" fontId="0" fillId="23" borderId="13" xfId="0" applyFill="1" applyBorder="1" applyAlignment="1">
      <alignment horizontal="left" vertical="top"/>
    </xf>
    <xf numFmtId="0" fontId="11" fillId="23" borderId="13" xfId="0" applyFont="1" applyFill="1" applyBorder="1" applyAlignment="1">
      <alignment horizontal="left" vertical="center" wrapText="1"/>
    </xf>
    <xf numFmtId="0" fontId="0" fillId="23" borderId="14" xfId="0" applyFill="1" applyBorder="1" applyAlignment="1">
      <alignment horizontal="left" vertical="top"/>
    </xf>
    <xf numFmtId="0" fontId="12" fillId="18" borderId="0" xfId="0" applyFont="1" applyFill="1" applyAlignment="1">
      <alignment horizontal="left" vertical="top" wrapText="1"/>
    </xf>
    <xf numFmtId="0" fontId="0" fillId="18" borderId="13" xfId="0" applyFill="1" applyBorder="1" applyAlignment="1">
      <alignment horizontal="left" vertical="top"/>
    </xf>
    <xf numFmtId="0" fontId="1" fillId="19" borderId="3" xfId="0" applyFont="1" applyFill="1" applyBorder="1" applyAlignment="1">
      <alignment horizontal="left" vertical="top" wrapText="1"/>
    </xf>
    <xf numFmtId="0" fontId="1" fillId="19" borderId="6" xfId="0" applyFont="1" applyFill="1" applyBorder="1" applyAlignment="1">
      <alignment horizontal="left" vertical="top" wrapText="1"/>
    </xf>
    <xf numFmtId="0" fontId="1" fillId="19" borderId="0" xfId="0" applyFont="1" applyFill="1" applyAlignment="1">
      <alignment horizontal="left" vertical="top" wrapText="1"/>
    </xf>
    <xf numFmtId="0" fontId="1" fillId="19" borderId="7" xfId="0" applyFont="1" applyFill="1" applyBorder="1" applyAlignment="1">
      <alignment horizontal="left" vertical="top" wrapText="1"/>
    </xf>
    <xf numFmtId="0" fontId="6" fillId="20" borderId="0" xfId="0" applyFont="1" applyFill="1" applyAlignment="1">
      <alignment horizontal="left" vertical="top"/>
    </xf>
    <xf numFmtId="0" fontId="6" fillId="0" borderId="0" xfId="0" applyFont="1"/>
    <xf numFmtId="0" fontId="6" fillId="21" borderId="0" xfId="0" applyFont="1" applyFill="1" applyAlignment="1">
      <alignment horizontal="left" vertical="top"/>
    </xf>
    <xf numFmtId="0" fontId="6" fillId="23" borderId="0" xfId="0" applyFont="1" applyFill="1"/>
    <xf numFmtId="0" fontId="6" fillId="22" borderId="0" xfId="0" applyFont="1" applyFill="1"/>
    <xf numFmtId="0" fontId="6" fillId="27" borderId="0" xfId="0" applyFont="1" applyFill="1"/>
    <xf numFmtId="0" fontId="1" fillId="19" borderId="1" xfId="0" applyFont="1" applyFill="1" applyBorder="1" applyAlignment="1">
      <alignment horizontal="left" vertical="top" wrapText="1"/>
    </xf>
    <xf numFmtId="0" fontId="0" fillId="18" borderId="0" xfId="0" applyFill="1" applyAlignment="1" applyProtection="1">
      <alignment horizontal="left" vertical="top"/>
      <protection locked="0"/>
    </xf>
    <xf numFmtId="0" fontId="0" fillId="4" borderId="0" xfId="0" applyFill="1" applyAlignment="1" applyProtection="1">
      <alignment horizontal="left" vertical="top"/>
      <protection locked="0"/>
    </xf>
    <xf numFmtId="0" fontId="3" fillId="5" borderId="4" xfId="0" applyFont="1" applyFill="1" applyBorder="1" applyAlignment="1" applyProtection="1">
      <alignment horizontal="left" vertical="top"/>
      <protection locked="0"/>
    </xf>
    <xf numFmtId="0" fontId="0" fillId="18" borderId="13" xfId="0" applyFill="1" applyBorder="1" applyAlignment="1" applyProtection="1">
      <alignment horizontal="left" vertical="top"/>
      <protection locked="0"/>
    </xf>
    <xf numFmtId="0" fontId="0" fillId="0" borderId="0" xfId="0" applyAlignment="1" applyProtection="1">
      <alignment horizontal="left" vertical="top"/>
      <protection locked="0"/>
    </xf>
    <xf numFmtId="0" fontId="11" fillId="18" borderId="13" xfId="0" applyFont="1" applyFill="1" applyBorder="1" applyAlignment="1">
      <alignment horizontal="left" vertical="center"/>
    </xf>
    <xf numFmtId="0" fontId="0" fillId="4" borderId="13" xfId="0" applyFill="1" applyBorder="1"/>
    <xf numFmtId="9" fontId="6" fillId="0" borderId="0" xfId="0" applyNumberFormat="1" applyFont="1"/>
    <xf numFmtId="0" fontId="0" fillId="0" borderId="0" xfId="0" applyAlignment="1">
      <alignment horizontal="left" vertical="top" wrapText="1"/>
    </xf>
    <xf numFmtId="0" fontId="0" fillId="8" borderId="0" xfId="0" applyFill="1" applyAlignment="1">
      <alignment horizontal="left" vertical="top" wrapText="1"/>
    </xf>
    <xf numFmtId="0" fontId="0" fillId="12" borderId="0" xfId="0" applyFill="1" applyAlignment="1">
      <alignment horizontal="left" vertical="top" wrapText="1"/>
    </xf>
    <xf numFmtId="0" fontId="0" fillId="11" borderId="0" xfId="0" applyFill="1" applyAlignment="1">
      <alignment horizontal="left" vertical="top" wrapText="1"/>
    </xf>
    <xf numFmtId="0" fontId="0" fillId="10" borderId="0" xfId="0" applyFill="1" applyAlignment="1">
      <alignment horizontal="left" vertical="top" wrapText="1"/>
    </xf>
    <xf numFmtId="0" fontId="0" fillId="13" borderId="0" xfId="0" applyFill="1" applyAlignment="1">
      <alignment horizontal="left" vertical="top" wrapText="1"/>
    </xf>
    <xf numFmtId="0" fontId="0" fillId="26" borderId="0" xfId="0" applyFill="1" applyAlignment="1">
      <alignment horizontal="left" vertical="top" wrapText="1"/>
    </xf>
    <xf numFmtId="0" fontId="0" fillId="14" borderId="0" xfId="0" applyFill="1" applyAlignment="1">
      <alignment horizontal="left" vertical="top" wrapText="1"/>
    </xf>
    <xf numFmtId="0" fontId="9" fillId="15" borderId="0" xfId="0" applyFont="1" applyFill="1" applyAlignment="1">
      <alignment horizontal="left" vertical="top" wrapText="1"/>
    </xf>
    <xf numFmtId="0" fontId="0" fillId="16" borderId="0" xfId="0" applyFill="1" applyAlignment="1">
      <alignment horizontal="left" vertical="top" wrapText="1"/>
    </xf>
    <xf numFmtId="0" fontId="0" fillId="19" borderId="0" xfId="0" applyFill="1" applyAlignment="1">
      <alignment horizontal="left" vertical="top" wrapText="1"/>
    </xf>
    <xf numFmtId="0" fontId="0" fillId="28" borderId="0" xfId="0" applyFill="1" applyAlignment="1">
      <alignment horizontal="left" vertical="top" wrapText="1"/>
    </xf>
    <xf numFmtId="0" fontId="0" fillId="29" borderId="0" xfId="0" applyFill="1" applyAlignment="1">
      <alignment horizontal="left" vertical="top" wrapText="1"/>
    </xf>
    <xf numFmtId="0" fontId="0" fillId="20" borderId="0" xfId="0" applyFill="1" applyAlignment="1">
      <alignment horizontal="left" vertical="top"/>
    </xf>
    <xf numFmtId="0" fontId="0" fillId="20" borderId="12" xfId="0" applyFill="1" applyBorder="1" applyAlignment="1">
      <alignment horizontal="left" vertical="top"/>
    </xf>
    <xf numFmtId="0" fontId="1" fillId="8" borderId="2" xfId="0" applyFont="1" applyFill="1" applyBorder="1" applyAlignment="1">
      <alignment horizontal="left" vertical="top" wrapText="1"/>
    </xf>
    <xf numFmtId="0" fontId="1" fillId="8" borderId="5" xfId="0" applyFont="1" applyFill="1" applyBorder="1" applyAlignment="1">
      <alignment horizontal="left" vertical="top" wrapText="1"/>
    </xf>
    <xf numFmtId="0" fontId="1" fillId="8" borderId="8" xfId="0" applyFont="1" applyFill="1" applyBorder="1" applyAlignment="1">
      <alignment horizontal="left" vertical="top" wrapText="1"/>
    </xf>
    <xf numFmtId="0" fontId="1" fillId="8" borderId="9" xfId="0" applyFont="1" applyFill="1" applyBorder="1" applyAlignment="1">
      <alignment horizontal="left" vertical="top" wrapText="1"/>
    </xf>
    <xf numFmtId="0" fontId="0" fillId="20" borderId="13" xfId="0" applyFill="1" applyBorder="1" applyAlignment="1">
      <alignment horizontal="left" vertical="top"/>
    </xf>
    <xf numFmtId="0" fontId="11" fillId="20" borderId="13" xfId="0" applyFont="1" applyFill="1" applyBorder="1" applyAlignment="1">
      <alignment horizontal="left" vertical="top"/>
    </xf>
    <xf numFmtId="0" fontId="0" fillId="20" borderId="14" xfId="0" applyFill="1" applyBorder="1" applyAlignment="1">
      <alignment horizontal="left" vertical="top"/>
    </xf>
    <xf numFmtId="0" fontId="0" fillId="21" borderId="0" xfId="0" applyFill="1" applyAlignment="1">
      <alignment horizontal="left" vertical="top"/>
    </xf>
    <xf numFmtId="0" fontId="10" fillId="21" borderId="0" xfId="0" applyFont="1" applyFill="1" applyAlignment="1">
      <alignment horizontal="left" vertical="top" wrapText="1"/>
    </xf>
    <xf numFmtId="0" fontId="1" fillId="11" borderId="8" xfId="0" applyFont="1" applyFill="1" applyBorder="1" applyAlignment="1">
      <alignment horizontal="left" vertical="top" wrapText="1"/>
    </xf>
    <xf numFmtId="0" fontId="1" fillId="10" borderId="7" xfId="0" applyFont="1" applyFill="1" applyBorder="1" applyAlignment="1">
      <alignment horizontal="left" vertical="top" wrapText="1"/>
    </xf>
    <xf numFmtId="0" fontId="3" fillId="4" borderId="4" xfId="0" applyFont="1" applyFill="1" applyBorder="1" applyAlignment="1">
      <alignment horizontal="left" vertical="top"/>
    </xf>
    <xf numFmtId="0" fontId="1" fillId="11" borderId="9" xfId="0" applyFont="1" applyFill="1" applyBorder="1" applyAlignment="1">
      <alignment horizontal="left" vertical="top" wrapText="1"/>
    </xf>
    <xf numFmtId="0" fontId="0" fillId="21" borderId="13" xfId="0" applyFill="1" applyBorder="1" applyAlignment="1">
      <alignment horizontal="left" vertical="top"/>
    </xf>
    <xf numFmtId="0" fontId="11" fillId="21" borderId="13" xfId="0" applyFont="1" applyFill="1" applyBorder="1" applyAlignment="1">
      <alignment horizontal="left" vertical="center" wrapText="1"/>
    </xf>
    <xf numFmtId="0" fontId="0" fillId="22" borderId="0" xfId="0" applyFill="1" applyAlignment="1">
      <alignment horizontal="left" vertical="top"/>
    </xf>
    <xf numFmtId="0" fontId="0" fillId="22" borderId="12" xfId="0" applyFill="1" applyBorder="1" applyAlignment="1">
      <alignment horizontal="left" vertical="top"/>
    </xf>
    <xf numFmtId="0" fontId="1" fillId="13" borderId="1" xfId="0" applyFont="1" applyFill="1" applyBorder="1" applyAlignment="1">
      <alignment horizontal="left" vertical="top" wrapText="1"/>
    </xf>
    <xf numFmtId="0" fontId="1" fillId="9" borderId="0" xfId="0" applyFont="1" applyFill="1" applyAlignment="1">
      <alignment horizontal="left" vertical="top" wrapText="1"/>
    </xf>
    <xf numFmtId="0" fontId="1" fillId="13" borderId="2" xfId="0" applyFont="1" applyFill="1" applyBorder="1" applyAlignment="1">
      <alignment horizontal="left" vertical="top" wrapText="1"/>
    </xf>
    <xf numFmtId="0" fontId="1" fillId="9" borderId="7" xfId="0" applyFont="1" applyFill="1" applyBorder="1" applyAlignment="1">
      <alignment horizontal="left" vertical="top" wrapText="1"/>
    </xf>
    <xf numFmtId="0" fontId="1" fillId="4" borderId="6" xfId="0" applyFont="1" applyFill="1" applyBorder="1" applyAlignment="1">
      <alignment horizontal="left" vertical="top" wrapText="1"/>
    </xf>
    <xf numFmtId="0" fontId="10" fillId="22" borderId="0" xfId="0" applyFont="1" applyFill="1" applyAlignment="1">
      <alignment horizontal="left" vertical="top" wrapText="1"/>
    </xf>
    <xf numFmtId="0" fontId="10" fillId="22" borderId="12" xfId="0" applyFont="1" applyFill="1" applyBorder="1" applyAlignment="1">
      <alignment horizontal="left" vertical="top" wrapText="1"/>
    </xf>
    <xf numFmtId="0" fontId="0" fillId="22" borderId="13" xfId="0" applyFill="1" applyBorder="1"/>
    <xf numFmtId="0" fontId="11" fillId="22" borderId="13" xfId="0" applyFont="1" applyFill="1" applyBorder="1" applyAlignment="1">
      <alignment horizontal="left" vertical="center" wrapText="1"/>
    </xf>
    <xf numFmtId="0" fontId="0" fillId="22" borderId="14" xfId="0" applyFill="1" applyBorder="1"/>
    <xf numFmtId="0" fontId="0" fillId="4" borderId="11" xfId="0" applyFill="1" applyBorder="1" applyAlignment="1">
      <alignment horizontal="left" vertical="top"/>
    </xf>
    <xf numFmtId="0" fontId="0" fillId="27" borderId="0" xfId="0" applyFill="1" applyAlignment="1">
      <alignment horizontal="left" vertical="top"/>
    </xf>
    <xf numFmtId="0" fontId="0" fillId="27" borderId="12" xfId="0" applyFill="1" applyBorder="1" applyAlignment="1">
      <alignment horizontal="left" vertical="top"/>
    </xf>
    <xf numFmtId="0" fontId="1" fillId="28" borderId="2" xfId="0" applyFont="1" applyFill="1" applyBorder="1" applyAlignment="1">
      <alignment horizontal="left" vertical="top" wrapText="1"/>
    </xf>
    <xf numFmtId="0" fontId="0" fillId="27" borderId="13" xfId="0" applyFill="1" applyBorder="1" applyAlignment="1">
      <alignment horizontal="left" vertical="top"/>
    </xf>
    <xf numFmtId="0" fontId="11" fillId="27" borderId="13" xfId="0" applyFont="1" applyFill="1" applyBorder="1" applyAlignment="1">
      <alignment horizontal="left" vertical="center" wrapText="1"/>
    </xf>
    <xf numFmtId="0" fontId="0" fillId="27" borderId="14" xfId="0" applyFill="1" applyBorder="1" applyAlignment="1">
      <alignment horizontal="left" vertical="top"/>
    </xf>
    <xf numFmtId="0" fontId="1" fillId="10" borderId="1" xfId="0" applyFont="1" applyFill="1" applyBorder="1" applyAlignment="1">
      <alignment horizontal="left" vertical="top" wrapText="1"/>
    </xf>
    <xf numFmtId="0" fontId="1" fillId="9" borderId="1" xfId="0" applyFont="1" applyFill="1" applyBorder="1" applyAlignment="1">
      <alignment horizontal="left" vertical="top" wrapText="1"/>
    </xf>
    <xf numFmtId="0" fontId="20" fillId="4" borderId="0" xfId="0" applyFont="1" applyFill="1" applyAlignment="1">
      <alignment wrapText="1"/>
    </xf>
    <xf numFmtId="0" fontId="22" fillId="4" borderId="0" xfId="0" applyFont="1" applyFill="1" applyAlignment="1">
      <alignment wrapText="1"/>
    </xf>
    <xf numFmtId="0" fontId="22" fillId="4" borderId="0" xfId="0" applyFont="1" applyFill="1" applyAlignment="1">
      <alignment horizontal="left" vertical="top" wrapText="1"/>
    </xf>
    <xf numFmtId="0" fontId="20" fillId="0" borderId="0" xfId="0" applyFont="1" applyAlignment="1">
      <alignment vertical="top" wrapText="1"/>
    </xf>
    <xf numFmtId="0" fontId="20" fillId="30" borderId="0" xfId="0" applyFont="1" applyFill="1" applyAlignment="1">
      <alignment vertical="top" wrapText="1"/>
    </xf>
    <xf numFmtId="0" fontId="23" fillId="0" borderId="0" xfId="0" applyFont="1"/>
    <xf numFmtId="0" fontId="23" fillId="4" borderId="0" xfId="0" applyFont="1" applyFill="1" applyAlignment="1">
      <alignment horizontal="left" vertical="center"/>
    </xf>
    <xf numFmtId="0" fontId="19" fillId="23" borderId="0" xfId="0" applyFont="1" applyFill="1" applyAlignment="1">
      <alignment horizontal="left" vertical="top"/>
    </xf>
    <xf numFmtId="0" fontId="19" fillId="23" borderId="0" xfId="0" applyFont="1" applyFill="1" applyAlignment="1">
      <alignment horizontal="left" vertical="top" wrapText="1"/>
    </xf>
    <xf numFmtId="0" fontId="19" fillId="18" borderId="0" xfId="0" applyFont="1" applyFill="1" applyAlignment="1">
      <alignment horizontal="left" vertical="top" wrapText="1"/>
    </xf>
    <xf numFmtId="0" fontId="19" fillId="27" borderId="0" xfId="0" applyFont="1" applyFill="1" applyAlignment="1">
      <alignment horizontal="left" vertical="top" wrapText="1"/>
    </xf>
    <xf numFmtId="0" fontId="18" fillId="20" borderId="0" xfId="0" applyFont="1" applyFill="1" applyAlignment="1">
      <alignment horizontal="left" vertical="center"/>
    </xf>
    <xf numFmtId="0" fontId="23" fillId="4" borderId="0" xfId="0" applyFont="1" applyFill="1" applyAlignment="1">
      <alignment vertical="center"/>
    </xf>
    <xf numFmtId="0" fontId="27" fillId="0" borderId="0" xfId="1" applyFont="1" applyAlignment="1">
      <alignment vertical="top" wrapText="1"/>
    </xf>
    <xf numFmtId="0" fontId="16" fillId="4" borderId="0" xfId="0" applyFont="1" applyFill="1" applyAlignment="1">
      <alignment wrapText="1"/>
    </xf>
    <xf numFmtId="0" fontId="27" fillId="0" borderId="0" xfId="1" applyFont="1" applyAlignment="1">
      <alignment vertical="top"/>
    </xf>
    <xf numFmtId="0" fontId="24" fillId="20" borderId="17" xfId="0" applyFont="1" applyFill="1" applyBorder="1" applyAlignment="1">
      <alignment horizontal="left" vertical="center" wrapText="1"/>
    </xf>
    <xf numFmtId="9" fontId="24" fillId="20" borderId="17" xfId="0" applyNumberFormat="1" applyFont="1" applyFill="1" applyBorder="1" applyAlignment="1">
      <alignment horizontal="center" vertical="center"/>
    </xf>
    <xf numFmtId="9" fontId="24" fillId="21" borderId="17" xfId="0" applyNumberFormat="1" applyFont="1" applyFill="1" applyBorder="1" applyAlignment="1">
      <alignment horizontal="center" vertical="center"/>
    </xf>
    <xf numFmtId="9" fontId="24" fillId="25" borderId="10" xfId="0" applyNumberFormat="1" applyFont="1" applyFill="1" applyBorder="1" applyAlignment="1">
      <alignment horizontal="center" vertical="center"/>
    </xf>
    <xf numFmtId="0" fontId="24" fillId="22" borderId="17" xfId="0" applyFont="1" applyFill="1" applyBorder="1" applyAlignment="1">
      <alignment horizontal="left" vertical="center" wrapText="1"/>
    </xf>
    <xf numFmtId="9" fontId="24" fillId="22" borderId="17" xfId="0" applyNumberFormat="1" applyFont="1" applyFill="1" applyBorder="1" applyAlignment="1">
      <alignment horizontal="center" vertical="center"/>
    </xf>
    <xf numFmtId="0" fontId="24" fillId="26" borderId="10" xfId="0" applyFont="1" applyFill="1" applyBorder="1" applyAlignment="1">
      <alignment horizontal="left" vertical="center" wrapText="1"/>
    </xf>
    <xf numFmtId="0" fontId="24" fillId="23" borderId="17" xfId="0" applyFont="1" applyFill="1" applyBorder="1" applyAlignment="1">
      <alignment horizontal="left" vertical="center" wrapText="1"/>
    </xf>
    <xf numFmtId="9" fontId="24" fillId="23" borderId="17" xfId="0" applyNumberFormat="1" applyFont="1" applyFill="1" applyBorder="1" applyAlignment="1">
      <alignment horizontal="center" vertical="center"/>
    </xf>
    <xf numFmtId="0" fontId="24" fillId="18" borderId="17" xfId="0" applyFont="1" applyFill="1" applyBorder="1" applyAlignment="1">
      <alignment horizontal="left" vertical="center" wrapText="1"/>
    </xf>
    <xf numFmtId="0" fontId="24" fillId="27" borderId="17" xfId="0" applyFont="1" applyFill="1" applyBorder="1" applyAlignment="1">
      <alignment horizontal="left" vertical="center" wrapText="1"/>
    </xf>
    <xf numFmtId="0" fontId="26" fillId="27" borderId="0" xfId="0" applyFont="1" applyFill="1" applyAlignment="1">
      <alignment horizontal="left" vertical="center" wrapText="1"/>
    </xf>
    <xf numFmtId="9" fontId="24" fillId="19" borderId="10" xfId="0" applyNumberFormat="1" applyFont="1" applyFill="1" applyBorder="1" applyAlignment="1">
      <alignment horizontal="center" vertical="center"/>
    </xf>
    <xf numFmtId="0" fontId="24" fillId="11" borderId="0" xfId="0" applyFont="1" applyFill="1" applyAlignment="1">
      <alignment horizontal="left" vertical="center" wrapText="1"/>
    </xf>
    <xf numFmtId="0" fontId="26" fillId="20" borderId="17" xfId="0" applyFont="1" applyFill="1" applyBorder="1" applyAlignment="1">
      <alignment horizontal="center" vertical="center" wrapText="1"/>
    </xf>
    <xf numFmtId="0" fontId="26" fillId="21" borderId="17" xfId="0" applyFont="1" applyFill="1" applyBorder="1" applyAlignment="1">
      <alignment horizontal="center" vertical="center" wrapText="1"/>
    </xf>
    <xf numFmtId="0" fontId="26" fillId="22" borderId="17" xfId="0" applyFont="1" applyFill="1" applyBorder="1" applyAlignment="1">
      <alignment horizontal="center" vertical="center" wrapText="1"/>
    </xf>
    <xf numFmtId="0" fontId="26" fillId="22" borderId="0" xfId="0" applyFont="1" applyFill="1" applyAlignment="1">
      <alignment horizontal="center" vertical="center" wrapText="1"/>
    </xf>
    <xf numFmtId="0" fontId="26" fillId="23" borderId="17" xfId="0" applyFont="1" applyFill="1" applyBorder="1" applyAlignment="1">
      <alignment horizontal="center" vertical="center" wrapText="1"/>
    </xf>
    <xf numFmtId="0" fontId="26" fillId="18" borderId="17" xfId="0" applyFont="1" applyFill="1" applyBorder="1" applyAlignment="1">
      <alignment horizontal="center" vertical="center" wrapText="1"/>
    </xf>
    <xf numFmtId="0" fontId="0" fillId="0" borderId="10" xfId="0" applyBorder="1"/>
    <xf numFmtId="0" fontId="29" fillId="0" borderId="0" xfId="0" applyFont="1" applyAlignment="1">
      <alignment vertical="center"/>
    </xf>
    <xf numFmtId="0" fontId="6" fillId="0" borderId="0" xfId="0" applyFont="1" applyAlignment="1">
      <alignment horizontal="left" vertical="top"/>
    </xf>
    <xf numFmtId="0" fontId="7" fillId="0" borderId="0" xfId="0" applyFont="1" applyAlignment="1">
      <alignment horizontal="left" vertical="top"/>
    </xf>
    <xf numFmtId="0" fontId="3" fillId="5" borderId="18" xfId="0" applyFont="1" applyFill="1" applyBorder="1" applyAlignment="1" applyProtection="1">
      <alignment horizontal="left" vertical="top"/>
      <protection locked="0"/>
    </xf>
    <xf numFmtId="0" fontId="0" fillId="4" borderId="0" xfId="0" applyFill="1" applyAlignment="1">
      <alignment horizontal="left" vertical="center"/>
    </xf>
    <xf numFmtId="0" fontId="15" fillId="0" borderId="0" xfId="0" applyFont="1" applyAlignment="1">
      <alignment vertical="center"/>
    </xf>
    <xf numFmtId="0" fontId="15" fillId="4" borderId="0" xfId="0" applyFont="1" applyFill="1" applyAlignment="1">
      <alignment vertical="center"/>
    </xf>
    <xf numFmtId="0" fontId="15" fillId="0" borderId="0" xfId="0" applyFont="1" applyAlignment="1">
      <alignment vertical="center" wrapText="1"/>
    </xf>
    <xf numFmtId="0" fontId="15" fillId="4" borderId="0" xfId="0" applyFont="1" applyFill="1" applyAlignment="1">
      <alignment vertical="center" wrapText="1"/>
    </xf>
    <xf numFmtId="0" fontId="5" fillId="4" borderId="0" xfId="0" applyFont="1" applyFill="1" applyAlignment="1">
      <alignment horizontal="left" vertical="center" wrapText="1"/>
    </xf>
    <xf numFmtId="0" fontId="0" fillId="4" borderId="0" xfId="0" applyFill="1" applyAlignment="1" applyProtection="1">
      <alignment horizontal="left" vertical="center"/>
      <protection locked="0"/>
    </xf>
    <xf numFmtId="0" fontId="15" fillId="4" borderId="0" xfId="0" applyFont="1" applyFill="1" applyAlignment="1">
      <alignment horizontal="left" vertical="center" wrapText="1"/>
    </xf>
    <xf numFmtId="0" fontId="0" fillId="0" borderId="19" xfId="0" applyBorder="1"/>
    <xf numFmtId="0" fontId="29" fillId="0" borderId="19" xfId="0" applyFont="1" applyBorder="1" applyAlignment="1">
      <alignment vertical="center"/>
    </xf>
    <xf numFmtId="0" fontId="3" fillId="4" borderId="0" xfId="0" applyFont="1" applyFill="1" applyAlignment="1" applyProtection="1">
      <alignment horizontal="left" vertical="top"/>
      <protection locked="0"/>
    </xf>
    <xf numFmtId="0" fontId="0" fillId="18" borderId="11" xfId="0" applyFill="1" applyBorder="1" applyAlignment="1">
      <alignment horizontal="left" vertical="top"/>
    </xf>
    <xf numFmtId="0" fontId="0" fillId="18" borderId="20" xfId="0" applyFill="1" applyBorder="1" applyAlignment="1">
      <alignment horizontal="left" vertical="top"/>
    </xf>
    <xf numFmtId="0" fontId="0" fillId="26" borderId="0" xfId="0" applyFill="1"/>
    <xf numFmtId="164" fontId="26" fillId="20" borderId="17" xfId="0" applyNumberFormat="1" applyFont="1" applyFill="1" applyBorder="1" applyAlignment="1">
      <alignment horizontal="center" vertical="center"/>
    </xf>
    <xf numFmtId="164" fontId="24" fillId="12" borderId="10" xfId="0" applyNumberFormat="1" applyFont="1" applyFill="1" applyBorder="1" applyAlignment="1">
      <alignment horizontal="center" vertical="center"/>
    </xf>
    <xf numFmtId="164" fontId="26" fillId="21" borderId="17" xfId="0" applyNumberFormat="1" applyFont="1" applyFill="1" applyBorder="1" applyAlignment="1">
      <alignment horizontal="center" vertical="center"/>
    </xf>
    <xf numFmtId="164" fontId="26" fillId="22" borderId="17" xfId="0" applyNumberFormat="1" applyFont="1" applyFill="1" applyBorder="1" applyAlignment="1">
      <alignment horizontal="center" vertical="center"/>
    </xf>
    <xf numFmtId="164" fontId="24" fillId="14" borderId="0" xfId="0" applyNumberFormat="1" applyFont="1" applyFill="1" applyAlignment="1">
      <alignment horizontal="center" vertical="center"/>
    </xf>
    <xf numFmtId="164" fontId="24" fillId="16" borderId="0" xfId="0" applyNumberFormat="1" applyFont="1" applyFill="1" applyAlignment="1">
      <alignment horizontal="center" vertical="center"/>
    </xf>
    <xf numFmtId="164" fontId="26" fillId="27" borderId="17" xfId="0" applyNumberFormat="1" applyFont="1" applyFill="1" applyBorder="1" applyAlignment="1">
      <alignment horizontal="center" vertical="center"/>
    </xf>
    <xf numFmtId="9" fontId="24" fillId="18" borderId="17" xfId="0" applyNumberFormat="1" applyFont="1" applyFill="1" applyBorder="1" applyAlignment="1">
      <alignment horizontal="center" vertical="center"/>
    </xf>
    <xf numFmtId="9" fontId="24" fillId="27" borderId="17" xfId="0" applyNumberFormat="1" applyFont="1" applyFill="1" applyBorder="1" applyAlignment="1">
      <alignment horizontal="center" vertical="center"/>
    </xf>
    <xf numFmtId="164" fontId="0" fillId="0" borderId="0" xfId="0" applyNumberFormat="1"/>
    <xf numFmtId="164" fontId="6" fillId="0" borderId="0" xfId="0" applyNumberFormat="1" applyFont="1"/>
    <xf numFmtId="0" fontId="15" fillId="4" borderId="0" xfId="0" applyFont="1" applyFill="1" applyAlignment="1" applyProtection="1">
      <alignment horizontal="left" vertical="center" wrapText="1"/>
      <protection locked="0"/>
    </xf>
    <xf numFmtId="0" fontId="0" fillId="4" borderId="11" xfId="0" applyFill="1" applyBorder="1" applyAlignment="1" applyProtection="1">
      <alignment horizontal="left" vertical="top"/>
      <protection locked="0"/>
    </xf>
    <xf numFmtId="0" fontId="0" fillId="4" borderId="11" xfId="0" applyFill="1" applyBorder="1" applyAlignment="1" applyProtection="1">
      <alignment horizontal="left" vertical="center"/>
      <protection locked="0"/>
    </xf>
    <xf numFmtId="0" fontId="32" fillId="4" borderId="0" xfId="0" applyFont="1" applyFill="1" applyAlignment="1">
      <alignment horizontal="left" vertical="center"/>
    </xf>
    <xf numFmtId="0" fontId="32" fillId="4" borderId="0" xfId="0" applyFont="1" applyFill="1" applyAlignment="1">
      <alignment horizontal="left" vertical="top"/>
    </xf>
    <xf numFmtId="0" fontId="32" fillId="4" borderId="0" xfId="0" applyFont="1" applyFill="1" applyAlignment="1" applyProtection="1">
      <alignment horizontal="left" vertical="top"/>
      <protection locked="0"/>
    </xf>
    <xf numFmtId="0" fontId="32" fillId="4" borderId="11" xfId="0" applyFont="1" applyFill="1" applyBorder="1" applyAlignment="1" applyProtection="1">
      <alignment horizontal="left" wrapText="1"/>
      <protection locked="0"/>
    </xf>
    <xf numFmtId="0" fontId="32" fillId="0" borderId="0" xfId="0" applyFont="1" applyAlignment="1" applyProtection="1">
      <alignment horizontal="left" vertical="top"/>
      <protection locked="0"/>
    </xf>
    <xf numFmtId="0" fontId="32" fillId="0" borderId="0" xfId="0" applyFont="1" applyAlignment="1">
      <alignment horizontal="left" vertical="top"/>
    </xf>
    <xf numFmtId="0" fontId="32" fillId="4" borderId="11" xfId="0" applyFont="1" applyFill="1" applyBorder="1" applyAlignment="1" applyProtection="1">
      <alignment horizontal="left" vertical="top"/>
      <protection locked="0"/>
    </xf>
    <xf numFmtId="0" fontId="32" fillId="4" borderId="0" xfId="0" applyFont="1" applyFill="1" applyAlignment="1" applyProtection="1">
      <alignment horizontal="left" vertical="center"/>
      <protection locked="0"/>
    </xf>
    <xf numFmtId="0" fontId="32" fillId="4" borderId="0" xfId="0" applyFont="1" applyFill="1" applyAlignment="1" applyProtection="1">
      <alignment horizontal="left" vertical="center" wrapText="1"/>
      <protection locked="0"/>
    </xf>
    <xf numFmtId="0" fontId="32" fillId="4" borderId="0" xfId="0" applyFont="1" applyFill="1" applyAlignment="1" applyProtection="1">
      <alignment horizontal="left" wrapText="1"/>
      <protection locked="0"/>
    </xf>
    <xf numFmtId="0" fontId="17" fillId="4" borderId="0" xfId="0" applyFont="1" applyFill="1" applyAlignment="1">
      <alignment horizontal="left" vertical="center" readingOrder="1"/>
    </xf>
    <xf numFmtId="0" fontId="32" fillId="4" borderId="0" xfId="0" applyFont="1" applyFill="1" applyAlignment="1">
      <alignment horizontal="left" wrapText="1"/>
    </xf>
    <xf numFmtId="0" fontId="32" fillId="4" borderId="0" xfId="0" applyFont="1" applyFill="1"/>
    <xf numFmtId="0" fontId="32" fillId="4" borderId="12" xfId="0" applyFont="1" applyFill="1" applyBorder="1" applyAlignment="1" applyProtection="1">
      <alignment horizontal="left" wrapText="1"/>
      <protection locked="0"/>
    </xf>
    <xf numFmtId="0" fontId="35" fillId="10" borderId="0" xfId="0" applyFont="1" applyFill="1" applyAlignment="1">
      <alignment vertical="center" wrapText="1"/>
    </xf>
    <xf numFmtId="0" fontId="35" fillId="4" borderId="0" xfId="0" applyFont="1" applyFill="1" applyAlignment="1">
      <alignment vertical="center" wrapText="1"/>
    </xf>
    <xf numFmtId="0" fontId="35" fillId="19" borderId="0" xfId="0" applyFont="1" applyFill="1"/>
    <xf numFmtId="0" fontId="37" fillId="20" borderId="0" xfId="1" applyFont="1" applyFill="1" applyAlignment="1">
      <alignment horizontal="left" vertical="center"/>
    </xf>
    <xf numFmtId="0" fontId="37" fillId="21" borderId="0" xfId="1" applyFont="1" applyFill="1" applyAlignment="1">
      <alignment horizontal="left" vertical="center"/>
    </xf>
    <xf numFmtId="0" fontId="37" fillId="22" borderId="0" xfId="1" applyFont="1" applyFill="1" applyAlignment="1">
      <alignment vertical="center"/>
    </xf>
    <xf numFmtId="0" fontId="37" fillId="23" borderId="0" xfId="1" applyFont="1" applyFill="1" applyAlignment="1">
      <alignment vertical="center"/>
    </xf>
    <xf numFmtId="0" fontId="37" fillId="18" borderId="0" xfId="1" applyFont="1" applyFill="1" applyAlignment="1">
      <alignment vertical="center"/>
    </xf>
    <xf numFmtId="0" fontId="37" fillId="27" borderId="0" xfId="1" applyFont="1" applyFill="1" applyAlignment="1">
      <alignment vertical="center"/>
    </xf>
    <xf numFmtId="0" fontId="13" fillId="4" borderId="13" xfId="1" applyFill="1" applyBorder="1"/>
    <xf numFmtId="0" fontId="38" fillId="4" borderId="0" xfId="0" applyFont="1" applyFill="1" applyAlignment="1">
      <alignment horizontal="left" vertical="center"/>
    </xf>
    <xf numFmtId="0" fontId="16" fillId="4" borderId="21" xfId="0" applyFont="1" applyFill="1" applyBorder="1" applyAlignment="1" applyProtection="1">
      <alignment horizontal="center" vertical="top"/>
      <protection locked="0"/>
    </xf>
    <xf numFmtId="0" fontId="16" fillId="4" borderId="0" xfId="0" applyFont="1" applyFill="1" applyAlignment="1" applyProtection="1">
      <alignment horizontal="center" vertical="top"/>
      <protection locked="0"/>
    </xf>
    <xf numFmtId="0" fontId="1" fillId="11" borderId="22" xfId="0" applyFont="1" applyFill="1" applyBorder="1" applyAlignment="1">
      <alignment horizontal="left" vertical="top" wrapText="1"/>
    </xf>
    <xf numFmtId="0" fontId="3" fillId="5" borderId="23" xfId="0" applyFont="1" applyFill="1" applyBorder="1" applyAlignment="1" applyProtection="1">
      <alignment horizontal="left" vertical="top"/>
      <protection locked="0"/>
    </xf>
    <xf numFmtId="0" fontId="3" fillId="5" borderId="0" xfId="0" applyFont="1" applyFill="1" applyAlignment="1" applyProtection="1">
      <alignment horizontal="left" vertical="top"/>
      <protection locked="0"/>
    </xf>
    <xf numFmtId="0" fontId="3" fillId="5" borderId="24" xfId="0" applyFont="1" applyFill="1" applyBorder="1" applyAlignment="1" applyProtection="1">
      <alignment horizontal="left" vertical="top"/>
      <protection locked="0"/>
    </xf>
    <xf numFmtId="0" fontId="3" fillId="5" borderId="1" xfId="0" applyFont="1" applyFill="1" applyBorder="1" applyAlignment="1" applyProtection="1">
      <alignment horizontal="left" vertical="top"/>
      <protection locked="0"/>
    </xf>
    <xf numFmtId="0" fontId="1" fillId="11" borderId="25" xfId="0" applyFont="1" applyFill="1" applyBorder="1" applyAlignment="1">
      <alignment horizontal="left" vertical="top" wrapText="1"/>
    </xf>
    <xf numFmtId="0" fontId="3" fillId="5" borderId="26" xfId="0" applyFont="1" applyFill="1" applyBorder="1" applyAlignment="1" applyProtection="1">
      <alignment horizontal="left" vertical="top"/>
      <protection locked="0"/>
    </xf>
    <xf numFmtId="0" fontId="1" fillId="10" borderId="25" xfId="0" applyFont="1" applyFill="1" applyBorder="1" applyAlignment="1">
      <alignment horizontal="left" vertical="top" wrapText="1"/>
    </xf>
    <xf numFmtId="0" fontId="1" fillId="10" borderId="9" xfId="0" applyFont="1" applyFill="1" applyBorder="1" applyAlignment="1">
      <alignment horizontal="left" vertical="top" wrapText="1"/>
    </xf>
    <xf numFmtId="0" fontId="1" fillId="10" borderId="22" xfId="0" applyFont="1" applyFill="1" applyBorder="1" applyAlignment="1">
      <alignment horizontal="left" vertical="top" wrapText="1"/>
    </xf>
    <xf numFmtId="0" fontId="1" fillId="10" borderId="8" xfId="0" applyFont="1" applyFill="1" applyBorder="1" applyAlignment="1">
      <alignment horizontal="left" vertical="top" wrapText="1"/>
    </xf>
    <xf numFmtId="0" fontId="1" fillId="10" borderId="27" xfId="0" applyFont="1" applyFill="1" applyBorder="1" applyAlignment="1">
      <alignment horizontal="left" vertical="top" wrapText="1"/>
    </xf>
    <xf numFmtId="0" fontId="3" fillId="5" borderId="15" xfId="0" applyFont="1" applyFill="1" applyBorder="1" applyAlignment="1" applyProtection="1">
      <alignment horizontal="left" vertical="top"/>
      <protection locked="0"/>
    </xf>
    <xf numFmtId="0" fontId="0" fillId="21" borderId="28" xfId="0" applyFill="1" applyBorder="1" applyAlignment="1">
      <alignment horizontal="left" vertical="top" wrapText="1"/>
    </xf>
    <xf numFmtId="0" fontId="0" fillId="21" borderId="28" xfId="0" applyFill="1" applyBorder="1" applyAlignment="1">
      <alignment horizontal="left" vertical="top"/>
    </xf>
    <xf numFmtId="0" fontId="32" fillId="4" borderId="28" xfId="0" applyFont="1" applyFill="1" applyBorder="1" applyAlignment="1" applyProtection="1">
      <alignment horizontal="left" wrapText="1"/>
      <protection locked="0"/>
    </xf>
    <xf numFmtId="0" fontId="0" fillId="4" borderId="28" xfId="0" applyFill="1" applyBorder="1" applyAlignment="1" applyProtection="1">
      <alignment horizontal="left" vertical="top"/>
      <protection locked="0"/>
    </xf>
    <xf numFmtId="0" fontId="3" fillId="5" borderId="16" xfId="0" applyFont="1" applyFill="1" applyBorder="1" applyAlignment="1" applyProtection="1">
      <alignment horizontal="left" vertical="top"/>
      <protection locked="0"/>
    </xf>
    <xf numFmtId="0" fontId="32" fillId="4" borderId="28" xfId="0" applyFont="1" applyFill="1" applyBorder="1" applyAlignment="1" applyProtection="1">
      <alignment horizontal="left" vertical="center"/>
      <protection locked="0"/>
    </xf>
    <xf numFmtId="0" fontId="0" fillId="4" borderId="28" xfId="0" applyFill="1" applyBorder="1" applyAlignment="1">
      <alignment horizontal="left" vertical="top"/>
    </xf>
    <xf numFmtId="0" fontId="5" fillId="4" borderId="28" xfId="0" applyFont="1" applyFill="1" applyBorder="1" applyAlignment="1">
      <alignment horizontal="left" vertical="center" wrapText="1"/>
    </xf>
    <xf numFmtId="0" fontId="0" fillId="4" borderId="28" xfId="0" applyFill="1" applyBorder="1" applyAlignment="1">
      <alignment horizontal="left" vertical="center"/>
    </xf>
    <xf numFmtId="0" fontId="0" fillId="21" borderId="29" xfId="0" applyFill="1" applyBorder="1" applyAlignment="1">
      <alignment horizontal="left" vertical="top"/>
    </xf>
    <xf numFmtId="0" fontId="1" fillId="8" borderId="31" xfId="0" applyFont="1" applyFill="1" applyBorder="1" applyAlignment="1">
      <alignment horizontal="left" vertical="top" wrapText="1"/>
    </xf>
    <xf numFmtId="0" fontId="1" fillId="8" borderId="25" xfId="0" applyFont="1" applyFill="1" applyBorder="1" applyAlignment="1">
      <alignment horizontal="left" vertical="top" wrapText="1"/>
    </xf>
    <xf numFmtId="0" fontId="1" fillId="8" borderId="1" xfId="0" applyFont="1" applyFill="1" applyBorder="1" applyAlignment="1">
      <alignment horizontal="left" vertical="top" wrapText="1"/>
    </xf>
    <xf numFmtId="0" fontId="1" fillId="12" borderId="1" xfId="0" applyFont="1" applyFill="1" applyBorder="1" applyAlignment="1">
      <alignment horizontal="left" vertical="top" wrapText="1"/>
    </xf>
    <xf numFmtId="0" fontId="1" fillId="12" borderId="9" xfId="0" applyFont="1" applyFill="1" applyBorder="1" applyAlignment="1">
      <alignment horizontal="left" vertical="top" wrapText="1"/>
    </xf>
    <xf numFmtId="0" fontId="1" fillId="12" borderId="22" xfId="0" applyFont="1" applyFill="1" applyBorder="1" applyAlignment="1">
      <alignment horizontal="left" vertical="top" wrapText="1"/>
    </xf>
    <xf numFmtId="0" fontId="1" fillId="12" borderId="8" xfId="0" applyFont="1" applyFill="1" applyBorder="1" applyAlignment="1">
      <alignment horizontal="left" vertical="top" wrapText="1"/>
    </xf>
    <xf numFmtId="0" fontId="1" fillId="12" borderId="25" xfId="0" applyFont="1" applyFill="1" applyBorder="1" applyAlignment="1">
      <alignment horizontal="left" vertical="top" wrapText="1"/>
    </xf>
    <xf numFmtId="0" fontId="1" fillId="13" borderId="31" xfId="0" applyFont="1" applyFill="1" applyBorder="1" applyAlignment="1">
      <alignment horizontal="left" vertical="top" wrapText="1"/>
    </xf>
    <xf numFmtId="0" fontId="1" fillId="13" borderId="32" xfId="0" applyFont="1" applyFill="1" applyBorder="1" applyAlignment="1">
      <alignment horizontal="left" vertical="top" wrapText="1"/>
    </xf>
    <xf numFmtId="0" fontId="1" fillId="13" borderId="33" xfId="0" applyFont="1" applyFill="1" applyBorder="1" applyAlignment="1">
      <alignment horizontal="left" vertical="top" wrapText="1"/>
    </xf>
    <xf numFmtId="0" fontId="1" fillId="13" borderId="22" xfId="0" applyFont="1" applyFill="1" applyBorder="1" applyAlignment="1">
      <alignment horizontal="left" vertical="top" wrapText="1"/>
    </xf>
    <xf numFmtId="0" fontId="1" fillId="13" borderId="8" xfId="0" applyFont="1" applyFill="1" applyBorder="1" applyAlignment="1">
      <alignment horizontal="left" vertical="top" wrapText="1"/>
    </xf>
    <xf numFmtId="0" fontId="1" fillId="13" borderId="9" xfId="0" applyFont="1" applyFill="1" applyBorder="1" applyAlignment="1">
      <alignment horizontal="left" vertical="top" wrapText="1"/>
    </xf>
    <xf numFmtId="0" fontId="1" fillId="9" borderId="36" xfId="0" applyFont="1" applyFill="1" applyBorder="1" applyAlignment="1">
      <alignment horizontal="left" vertical="top" wrapText="1"/>
    </xf>
    <xf numFmtId="0" fontId="1" fillId="9" borderId="25" xfId="0" applyFont="1" applyFill="1" applyBorder="1" applyAlignment="1">
      <alignment horizontal="left" vertical="top" wrapText="1"/>
    </xf>
    <xf numFmtId="0" fontId="1" fillId="9" borderId="22" xfId="0" applyFont="1" applyFill="1" applyBorder="1" applyAlignment="1">
      <alignment horizontal="left" vertical="top" wrapText="1"/>
    </xf>
    <xf numFmtId="0" fontId="1" fillId="9" borderId="9" xfId="0" applyFont="1" applyFill="1" applyBorder="1" applyAlignment="1">
      <alignment horizontal="left" vertical="top" wrapText="1"/>
    </xf>
    <xf numFmtId="0" fontId="1" fillId="14" borderId="31" xfId="0" applyFont="1" applyFill="1" applyBorder="1" applyAlignment="1">
      <alignment horizontal="left" vertical="top" wrapText="1"/>
    </xf>
    <xf numFmtId="0" fontId="1" fillId="14" borderId="35" xfId="0" applyFont="1" applyFill="1" applyBorder="1" applyAlignment="1">
      <alignment horizontal="left" vertical="top" wrapText="1"/>
    </xf>
    <xf numFmtId="0" fontId="1" fillId="14" borderId="33" xfId="0" applyFont="1" applyFill="1" applyBorder="1" applyAlignment="1">
      <alignment horizontal="left" vertical="top" wrapText="1"/>
    </xf>
    <xf numFmtId="0" fontId="1" fillId="14" borderId="27" xfId="0" applyFont="1" applyFill="1" applyBorder="1" applyAlignment="1">
      <alignment horizontal="left" vertical="top" wrapText="1"/>
    </xf>
    <xf numFmtId="0" fontId="1" fillId="15" borderId="25" xfId="0" applyFont="1" applyFill="1" applyBorder="1" applyAlignment="1">
      <alignment horizontal="left" vertical="top" wrapText="1"/>
    </xf>
    <xf numFmtId="0" fontId="1" fillId="15" borderId="9" xfId="0" applyFont="1" applyFill="1" applyBorder="1" applyAlignment="1">
      <alignment horizontal="left" vertical="top" wrapText="1"/>
    </xf>
    <xf numFmtId="0" fontId="1" fillId="15" borderId="22" xfId="0" applyFont="1" applyFill="1" applyBorder="1" applyAlignment="1">
      <alignment horizontal="left" vertical="top" wrapText="1"/>
    </xf>
    <xf numFmtId="0" fontId="1" fillId="17" borderId="9" xfId="0" applyFont="1" applyFill="1" applyBorder="1" applyAlignment="1">
      <alignment horizontal="left" vertical="top" wrapText="1"/>
    </xf>
    <xf numFmtId="0" fontId="1" fillId="17" borderId="8" xfId="0" applyFont="1" applyFill="1" applyBorder="1" applyAlignment="1">
      <alignment horizontal="left" vertical="top" wrapText="1"/>
    </xf>
    <xf numFmtId="0" fontId="19" fillId="18" borderId="13" xfId="0" applyFont="1" applyFill="1" applyBorder="1" applyAlignment="1">
      <alignment vertical="top" wrapText="1"/>
    </xf>
    <xf numFmtId="0" fontId="12" fillId="18" borderId="13" xfId="0" applyFont="1" applyFill="1" applyBorder="1" applyAlignment="1">
      <alignment horizontal="left" vertical="top" wrapText="1"/>
    </xf>
    <xf numFmtId="0" fontId="19" fillId="23" borderId="38" xfId="0" applyFont="1" applyFill="1" applyBorder="1" applyAlignment="1">
      <alignment vertical="top"/>
    </xf>
    <xf numFmtId="0" fontId="19" fillId="23" borderId="13" xfId="0" applyFont="1" applyFill="1" applyBorder="1" applyAlignment="1">
      <alignment horizontal="left" vertical="top"/>
    </xf>
    <xf numFmtId="0" fontId="33" fillId="31" borderId="0" xfId="0" applyFont="1" applyFill="1" applyAlignment="1">
      <alignment horizontal="left" vertical="center" wrapText="1"/>
    </xf>
    <xf numFmtId="0" fontId="19" fillId="23" borderId="13" xfId="0" applyFont="1" applyFill="1" applyBorder="1" applyAlignment="1">
      <alignment horizontal="left" vertical="top" wrapText="1"/>
    </xf>
    <xf numFmtId="0" fontId="19" fillId="23" borderId="13" xfId="0" applyFont="1" applyFill="1" applyBorder="1" applyAlignment="1">
      <alignment vertical="top"/>
    </xf>
    <xf numFmtId="0" fontId="33" fillId="31" borderId="38" xfId="0" applyFont="1" applyFill="1" applyBorder="1" applyAlignment="1">
      <alignment horizontal="left" vertical="center"/>
    </xf>
    <xf numFmtId="0" fontId="33" fillId="31" borderId="40" xfId="0" applyFont="1" applyFill="1" applyBorder="1" applyAlignment="1">
      <alignment horizontal="left" vertical="center" wrapText="1"/>
    </xf>
    <xf numFmtId="0" fontId="33" fillId="31" borderId="40" xfId="0" applyFont="1" applyFill="1" applyBorder="1" applyAlignment="1">
      <alignment horizontal="left" vertical="center"/>
    </xf>
    <xf numFmtId="0" fontId="32" fillId="4" borderId="42" xfId="0" applyFont="1" applyFill="1" applyBorder="1" applyAlignment="1" applyProtection="1">
      <alignment horizontal="left" vertical="top"/>
      <protection locked="0"/>
    </xf>
    <xf numFmtId="0" fontId="38" fillId="4" borderId="42" xfId="0" applyFont="1" applyFill="1" applyBorder="1" applyAlignment="1">
      <alignment horizontal="left" vertical="center"/>
    </xf>
    <xf numFmtId="0" fontId="19" fillId="27" borderId="13" xfId="0" applyFont="1" applyFill="1" applyBorder="1" applyAlignment="1">
      <alignment vertical="top" wrapText="1"/>
    </xf>
    <xf numFmtId="0" fontId="12" fillId="27" borderId="13" xfId="0" applyFont="1" applyFill="1" applyBorder="1" applyAlignment="1">
      <alignment horizontal="left" vertical="top" wrapText="1"/>
    </xf>
    <xf numFmtId="0" fontId="15" fillId="4" borderId="27" xfId="0" applyFont="1" applyFill="1" applyBorder="1" applyAlignment="1">
      <alignment horizontal="left" wrapText="1"/>
    </xf>
    <xf numFmtId="0" fontId="34" fillId="31" borderId="38" xfId="0" applyFont="1" applyFill="1" applyBorder="1" applyAlignment="1">
      <alignment horizontal="left" vertical="center"/>
    </xf>
    <xf numFmtId="0" fontId="34" fillId="31" borderId="40" xfId="0" applyFont="1" applyFill="1" applyBorder="1" applyAlignment="1">
      <alignment horizontal="left" vertical="center"/>
    </xf>
    <xf numFmtId="0" fontId="15" fillId="4" borderId="27" xfId="0" applyFont="1" applyFill="1" applyBorder="1" applyAlignment="1">
      <alignment horizontal="left" vertical="center" wrapText="1"/>
    </xf>
    <xf numFmtId="0" fontId="1" fillId="28" borderId="9" xfId="0" applyFont="1" applyFill="1" applyBorder="1" applyAlignment="1">
      <alignment horizontal="left" vertical="top" wrapText="1"/>
    </xf>
    <xf numFmtId="0" fontId="1" fillId="28" borderId="31" xfId="0" applyFont="1" applyFill="1" applyBorder="1" applyAlignment="1">
      <alignment horizontal="left" vertical="top" wrapText="1"/>
    </xf>
    <xf numFmtId="0" fontId="1" fillId="28" borderId="34" xfId="0" applyFont="1" applyFill="1" applyBorder="1" applyAlignment="1">
      <alignment horizontal="left" vertical="top" wrapText="1"/>
    </xf>
    <xf numFmtId="0" fontId="1" fillId="29" borderId="25" xfId="0" applyFont="1" applyFill="1" applyBorder="1" applyAlignment="1">
      <alignment horizontal="left" vertical="top" wrapText="1"/>
    </xf>
    <xf numFmtId="0" fontId="1" fillId="29" borderId="9" xfId="0" applyFont="1" applyFill="1" applyBorder="1" applyAlignment="1">
      <alignment horizontal="left" vertical="top" wrapText="1"/>
    </xf>
    <xf numFmtId="0" fontId="1" fillId="29" borderId="8" xfId="0" applyFont="1" applyFill="1" applyBorder="1" applyAlignment="1">
      <alignment horizontal="left" vertical="top" wrapText="1"/>
    </xf>
    <xf numFmtId="0" fontId="19" fillId="20" borderId="13" xfId="0" applyFont="1" applyFill="1" applyBorder="1" applyAlignment="1">
      <alignment vertical="top"/>
    </xf>
    <xf numFmtId="0" fontId="16" fillId="4" borderId="27" xfId="0" applyFont="1" applyFill="1" applyBorder="1" applyAlignment="1">
      <alignment horizontal="left" wrapText="1"/>
    </xf>
    <xf numFmtId="0" fontId="30" fillId="31" borderId="38" xfId="0" applyFont="1" applyFill="1" applyBorder="1" applyAlignment="1">
      <alignment horizontal="left" vertical="center" wrapText="1"/>
    </xf>
    <xf numFmtId="49" fontId="39" fillId="31" borderId="38" xfId="0" applyNumberFormat="1" applyFont="1" applyFill="1" applyBorder="1" applyAlignment="1">
      <alignment horizontal="left" vertical="center"/>
    </xf>
    <xf numFmtId="49" fontId="39" fillId="31" borderId="38" xfId="0" applyNumberFormat="1" applyFont="1" applyFill="1" applyBorder="1" applyAlignment="1">
      <alignment horizontal="center" vertical="center" wrapText="1"/>
    </xf>
    <xf numFmtId="49" fontId="39" fillId="31" borderId="39" xfId="0" applyNumberFormat="1" applyFont="1" applyFill="1" applyBorder="1" applyAlignment="1">
      <alignment horizontal="center" vertical="center"/>
    </xf>
    <xf numFmtId="0" fontId="30" fillId="31" borderId="40" xfId="0" applyFont="1" applyFill="1" applyBorder="1" applyAlignment="1">
      <alignment horizontal="left" vertical="center"/>
    </xf>
    <xf numFmtId="0" fontId="30" fillId="31" borderId="38" xfId="0" applyFont="1" applyFill="1" applyBorder="1" applyAlignment="1">
      <alignment horizontal="center" vertical="center" wrapText="1"/>
    </xf>
    <xf numFmtId="0" fontId="34" fillId="0" borderId="0" xfId="0" applyFont="1" applyAlignment="1">
      <alignment horizontal="left" vertical="top"/>
    </xf>
    <xf numFmtId="0" fontId="19" fillId="21" borderId="13" xfId="0" applyFont="1" applyFill="1" applyBorder="1" applyAlignment="1">
      <alignment vertical="top"/>
    </xf>
    <xf numFmtId="0" fontId="12" fillId="21" borderId="13" xfId="0" applyFont="1" applyFill="1" applyBorder="1" applyAlignment="1">
      <alignment horizontal="left" vertical="top"/>
    </xf>
    <xf numFmtId="0" fontId="33" fillId="31" borderId="39" xfId="0" applyFont="1" applyFill="1" applyBorder="1" applyAlignment="1">
      <alignment horizontal="center" vertical="center" wrapText="1"/>
    </xf>
    <xf numFmtId="0" fontId="12" fillId="21" borderId="13" xfId="0" applyFont="1" applyFill="1" applyBorder="1" applyAlignment="1">
      <alignment horizontal="left" vertical="top" wrapText="1"/>
    </xf>
    <xf numFmtId="0" fontId="33" fillId="31" borderId="39" xfId="0" applyFont="1" applyFill="1" applyBorder="1" applyAlignment="1">
      <alignment horizontal="center" vertical="center"/>
    </xf>
    <xf numFmtId="0" fontId="33" fillId="31" borderId="44" xfId="0" applyFont="1" applyFill="1" applyBorder="1" applyAlignment="1">
      <alignment horizontal="center" vertical="center" wrapText="1"/>
    </xf>
    <xf numFmtId="0" fontId="0" fillId="22" borderId="13" xfId="0" applyFill="1" applyBorder="1" applyAlignment="1">
      <alignment horizontal="left" vertical="top"/>
    </xf>
    <xf numFmtId="0" fontId="19" fillId="22" borderId="13" xfId="0" applyFont="1" applyFill="1" applyBorder="1" applyAlignment="1">
      <alignment vertical="top"/>
    </xf>
    <xf numFmtId="0" fontId="0" fillId="22" borderId="13" xfId="0" applyFill="1" applyBorder="1" applyAlignment="1">
      <alignment horizontal="left" vertical="top" wrapText="1"/>
    </xf>
    <xf numFmtId="0" fontId="0" fillId="22" borderId="14" xfId="0" applyFill="1" applyBorder="1" applyAlignment="1">
      <alignment horizontal="left" vertical="top"/>
    </xf>
    <xf numFmtId="0" fontId="33" fillId="31" borderId="38" xfId="0" applyFont="1" applyFill="1" applyBorder="1" applyAlignment="1">
      <alignment horizontal="left" vertical="center" wrapText="1"/>
    </xf>
    <xf numFmtId="0" fontId="33" fillId="31" borderId="38" xfId="0" applyFont="1" applyFill="1" applyBorder="1" applyAlignment="1">
      <alignment horizontal="center" vertical="center" wrapText="1"/>
    </xf>
    <xf numFmtId="0" fontId="34" fillId="4" borderId="0" xfId="0" applyFont="1" applyFill="1" applyAlignment="1">
      <alignment horizontal="left" vertical="top"/>
    </xf>
    <xf numFmtId="0" fontId="33" fillId="31" borderId="41" xfId="0" applyFont="1" applyFill="1" applyBorder="1" applyAlignment="1">
      <alignment horizontal="left" vertical="center"/>
    </xf>
    <xf numFmtId="0" fontId="33" fillId="31" borderId="0" xfId="0" applyFont="1" applyFill="1" applyAlignment="1">
      <alignment horizontal="center" vertical="center" wrapText="1"/>
    </xf>
    <xf numFmtId="0" fontId="33" fillId="31" borderId="42" xfId="0" applyFont="1" applyFill="1" applyBorder="1" applyAlignment="1">
      <alignment horizontal="center" vertical="center"/>
    </xf>
    <xf numFmtId="0" fontId="33" fillId="31" borderId="43" xfId="0" applyFont="1" applyFill="1" applyBorder="1" applyAlignment="1">
      <alignment horizontal="left" vertical="center"/>
    </xf>
    <xf numFmtId="0" fontId="33" fillId="31" borderId="42" xfId="0" applyFont="1" applyFill="1" applyBorder="1" applyAlignment="1" applyProtection="1">
      <alignment horizontal="left" vertical="center" wrapText="1"/>
      <protection locked="0"/>
    </xf>
    <xf numFmtId="0" fontId="16" fillId="4" borderId="7" xfId="0" applyFont="1" applyFill="1" applyBorder="1" applyAlignment="1">
      <alignment horizontal="left" vertical="center"/>
    </xf>
    <xf numFmtId="0" fontId="34" fillId="31" borderId="38" xfId="0" applyFont="1" applyFill="1" applyBorder="1" applyAlignment="1">
      <alignment horizontal="center" vertical="center" wrapText="1"/>
    </xf>
    <xf numFmtId="0" fontId="34" fillId="31" borderId="39" xfId="0" applyFont="1" applyFill="1" applyBorder="1" applyAlignment="1">
      <alignment horizontal="center" vertical="center"/>
    </xf>
    <xf numFmtId="0" fontId="34" fillId="0" borderId="0" xfId="0" applyFont="1" applyAlignment="1">
      <alignment horizontal="center" vertical="center"/>
    </xf>
    <xf numFmtId="0" fontId="3" fillId="5" borderId="45" xfId="0" applyFont="1" applyFill="1" applyBorder="1" applyAlignment="1" applyProtection="1">
      <alignment horizontal="left" vertical="top"/>
      <protection locked="0"/>
    </xf>
    <xf numFmtId="0" fontId="3" fillId="5" borderId="46" xfId="0" applyFont="1" applyFill="1" applyBorder="1" applyAlignment="1" applyProtection="1">
      <alignment horizontal="left" vertical="top"/>
      <protection locked="0"/>
    </xf>
    <xf numFmtId="0" fontId="3" fillId="5" borderId="3" xfId="0" applyFont="1" applyFill="1" applyBorder="1" applyAlignment="1" applyProtection="1">
      <alignment horizontal="left" vertical="top"/>
      <protection locked="0"/>
    </xf>
    <xf numFmtId="0" fontId="3" fillId="5" borderId="47" xfId="0" applyFont="1" applyFill="1" applyBorder="1" applyAlignment="1" applyProtection="1">
      <alignment horizontal="left" vertical="top"/>
      <protection locked="0"/>
    </xf>
    <xf numFmtId="0" fontId="3" fillId="5" borderId="48" xfId="0" applyFont="1" applyFill="1" applyBorder="1" applyAlignment="1" applyProtection="1">
      <alignment horizontal="left" vertical="top"/>
      <protection locked="0"/>
    </xf>
    <xf numFmtId="0" fontId="1" fillId="24" borderId="25" xfId="0" applyFont="1" applyFill="1" applyBorder="1" applyAlignment="1">
      <alignment horizontal="left" vertical="top" wrapText="1"/>
    </xf>
    <xf numFmtId="0" fontId="30" fillId="31" borderId="14" xfId="0" applyFont="1" applyFill="1" applyBorder="1" applyAlignment="1">
      <alignment horizontal="center" vertical="center" wrapText="1"/>
    </xf>
    <xf numFmtId="0" fontId="19" fillId="20" borderId="3" xfId="0" applyFont="1" applyFill="1" applyBorder="1" applyAlignment="1">
      <alignment vertical="top"/>
    </xf>
    <xf numFmtId="0" fontId="1" fillId="8" borderId="36" xfId="0" applyFont="1" applyFill="1" applyBorder="1" applyAlignment="1">
      <alignment horizontal="left" vertical="top" wrapText="1"/>
    </xf>
    <xf numFmtId="0" fontId="3" fillId="5" borderId="2" xfId="0" applyFont="1" applyFill="1" applyBorder="1" applyAlignment="1" applyProtection="1">
      <alignment horizontal="left" vertical="top"/>
      <protection locked="0"/>
    </xf>
    <xf numFmtId="0" fontId="16" fillId="4" borderId="27" xfId="0" applyFont="1" applyFill="1" applyBorder="1" applyAlignment="1" applyProtection="1">
      <alignment horizontal="left" vertical="center"/>
      <protection locked="0"/>
    </xf>
    <xf numFmtId="0" fontId="1" fillId="13" borderId="25" xfId="0" applyFont="1" applyFill="1" applyBorder="1" applyAlignment="1">
      <alignment horizontal="left" vertical="top" wrapText="1"/>
    </xf>
    <xf numFmtId="0" fontId="0" fillId="0" borderId="49" xfId="0" applyBorder="1" applyAlignment="1">
      <alignment horizontal="left" vertical="top"/>
    </xf>
    <xf numFmtId="0" fontId="18" fillId="21" borderId="0" xfId="0" applyFont="1" applyFill="1" applyAlignment="1">
      <alignment vertical="center"/>
    </xf>
    <xf numFmtId="0" fontId="18" fillId="22" borderId="0" xfId="0" applyFont="1" applyFill="1" applyAlignment="1">
      <alignment vertical="center"/>
    </xf>
    <xf numFmtId="0" fontId="18" fillId="23" borderId="37" xfId="0" applyFont="1" applyFill="1" applyBorder="1" applyAlignment="1">
      <alignment vertical="center"/>
    </xf>
    <xf numFmtId="0" fontId="18" fillId="27" borderId="0" xfId="0" applyFont="1" applyFill="1" applyAlignment="1">
      <alignment vertical="center" wrapText="1"/>
    </xf>
    <xf numFmtId="0" fontId="3" fillId="5" borderId="50" xfId="0" applyFont="1" applyFill="1" applyBorder="1" applyAlignment="1" applyProtection="1">
      <alignment horizontal="left" vertical="top"/>
      <protection locked="0"/>
    </xf>
    <xf numFmtId="0" fontId="1" fillId="25" borderId="25" xfId="0" applyFont="1" applyFill="1" applyBorder="1" applyAlignment="1">
      <alignment horizontal="left" vertical="top" wrapText="1"/>
    </xf>
    <xf numFmtId="0" fontId="1" fillId="13" borderId="34" xfId="0" applyFont="1" applyFill="1" applyBorder="1" applyAlignment="1">
      <alignment horizontal="left" vertical="top" wrapText="1"/>
    </xf>
    <xf numFmtId="0" fontId="1" fillId="9" borderId="8" xfId="0" applyFont="1" applyFill="1" applyBorder="1" applyAlignment="1">
      <alignment horizontal="left" vertical="top" wrapText="1"/>
    </xf>
    <xf numFmtId="0" fontId="3" fillId="5" borderId="30" xfId="0" applyFont="1" applyFill="1" applyBorder="1" applyAlignment="1" applyProtection="1">
      <alignment horizontal="left" vertical="top"/>
      <protection locked="0"/>
    </xf>
    <xf numFmtId="0" fontId="1" fillId="14" borderId="0" xfId="0" applyFont="1" applyFill="1" applyAlignment="1">
      <alignment horizontal="left" vertical="top" wrapText="1"/>
    </xf>
    <xf numFmtId="0" fontId="3" fillId="5" borderId="51" xfId="0" applyFont="1" applyFill="1" applyBorder="1" applyAlignment="1" applyProtection="1">
      <alignment horizontal="left" vertical="top"/>
      <protection locked="0"/>
    </xf>
    <xf numFmtId="0" fontId="1" fillId="14" borderId="8" xfId="0" applyFont="1" applyFill="1" applyBorder="1" applyAlignment="1">
      <alignment horizontal="left" vertical="top" wrapText="1"/>
    </xf>
    <xf numFmtId="0" fontId="1" fillId="14" borderId="25" xfId="0" applyFont="1" applyFill="1" applyBorder="1" applyAlignment="1">
      <alignment horizontal="left" vertical="top" wrapText="1"/>
    </xf>
    <xf numFmtId="0" fontId="1" fillId="14" borderId="34" xfId="0" applyFont="1" applyFill="1" applyBorder="1" applyAlignment="1">
      <alignment horizontal="left" vertical="top" wrapText="1"/>
    </xf>
    <xf numFmtId="0" fontId="1" fillId="15" borderId="8" xfId="0" applyFont="1" applyFill="1" applyBorder="1" applyAlignment="1">
      <alignment horizontal="left" vertical="top" wrapText="1"/>
    </xf>
    <xf numFmtId="0" fontId="15" fillId="4" borderId="42" xfId="0" applyFont="1" applyFill="1" applyBorder="1" applyAlignment="1">
      <alignment vertical="center" wrapText="1"/>
    </xf>
    <xf numFmtId="0" fontId="32" fillId="4" borderId="42" xfId="0" applyFont="1" applyFill="1" applyBorder="1" applyAlignment="1">
      <alignment horizontal="left" vertical="top"/>
    </xf>
    <xf numFmtId="0" fontId="1" fillId="17" borderId="0" xfId="0" applyFont="1" applyFill="1" applyAlignment="1">
      <alignment horizontal="left" vertical="top" wrapText="1"/>
    </xf>
    <xf numFmtId="0" fontId="1" fillId="17" borderId="32" xfId="0" applyFont="1" applyFill="1" applyBorder="1" applyAlignment="1">
      <alignment horizontal="left" vertical="top" wrapText="1"/>
    </xf>
    <xf numFmtId="0" fontId="3" fillId="5" borderId="52" xfId="0" applyFont="1" applyFill="1" applyBorder="1" applyAlignment="1" applyProtection="1">
      <alignment horizontal="left" vertical="top"/>
      <protection locked="0"/>
    </xf>
    <xf numFmtId="0" fontId="1" fillId="17" borderId="22" xfId="0" applyFont="1" applyFill="1" applyBorder="1" applyAlignment="1">
      <alignment horizontal="left" vertical="top" wrapText="1"/>
    </xf>
    <xf numFmtId="0" fontId="1" fillId="19" borderId="32" xfId="0" applyFont="1" applyFill="1" applyBorder="1" applyAlignment="1">
      <alignment horizontal="left" vertical="top" wrapText="1"/>
    </xf>
    <xf numFmtId="0" fontId="3" fillId="5" borderId="6" xfId="0" applyFont="1" applyFill="1" applyBorder="1" applyAlignment="1" applyProtection="1">
      <alignment horizontal="left" vertical="top"/>
      <protection locked="0"/>
    </xf>
    <xf numFmtId="0" fontId="3" fillId="5" borderId="53" xfId="0" applyFont="1" applyFill="1" applyBorder="1" applyAlignment="1" applyProtection="1">
      <alignment horizontal="left" vertical="top"/>
      <protection locked="0"/>
    </xf>
    <xf numFmtId="0" fontId="1" fillId="19" borderId="8" xfId="0" applyFont="1" applyFill="1" applyBorder="1" applyAlignment="1">
      <alignment horizontal="left" vertical="center" wrapText="1"/>
    </xf>
    <xf numFmtId="0" fontId="1" fillId="19" borderId="25" xfId="0" applyFont="1" applyFill="1" applyBorder="1" applyAlignment="1">
      <alignment horizontal="left" vertical="top" wrapText="1"/>
    </xf>
    <xf numFmtId="0" fontId="3" fillId="5" borderId="54" xfId="0" applyFont="1" applyFill="1" applyBorder="1" applyAlignment="1" applyProtection="1">
      <alignment horizontal="left" vertical="top"/>
      <protection locked="0"/>
    </xf>
    <xf numFmtId="0" fontId="1" fillId="19" borderId="8" xfId="0" applyFont="1" applyFill="1" applyBorder="1" applyAlignment="1">
      <alignment horizontal="left" vertical="top" wrapText="1"/>
    </xf>
    <xf numFmtId="0" fontId="1" fillId="28" borderId="55" xfId="0" applyFont="1" applyFill="1" applyBorder="1" applyAlignment="1">
      <alignment horizontal="left" vertical="top" wrapText="1"/>
    </xf>
    <xf numFmtId="0" fontId="1" fillId="28" borderId="33" xfId="0" applyFont="1" applyFill="1" applyBorder="1" applyAlignment="1">
      <alignment horizontal="left" vertical="top" wrapText="1"/>
    </xf>
    <xf numFmtId="0" fontId="1" fillId="28" borderId="25" xfId="0" applyFont="1" applyFill="1" applyBorder="1" applyAlignment="1">
      <alignment horizontal="left" vertical="top" wrapText="1"/>
    </xf>
    <xf numFmtId="0" fontId="1" fillId="28" borderId="8" xfId="0" applyFont="1" applyFill="1" applyBorder="1" applyAlignment="1">
      <alignment horizontal="left" vertical="top" wrapText="1"/>
    </xf>
    <xf numFmtId="0" fontId="24" fillId="24" borderId="6" xfId="0" applyFont="1" applyFill="1" applyBorder="1" applyAlignment="1">
      <alignment horizontal="left" vertical="center" wrapText="1"/>
    </xf>
    <xf numFmtId="9" fontId="24" fillId="24" borderId="6" xfId="0" applyNumberFormat="1" applyFont="1" applyFill="1" applyBorder="1" applyAlignment="1">
      <alignment horizontal="center" vertical="center"/>
    </xf>
    <xf numFmtId="0" fontId="24" fillId="12" borderId="56" xfId="0" applyFont="1" applyFill="1" applyBorder="1" applyAlignment="1">
      <alignment horizontal="left" vertical="center" wrapText="1"/>
    </xf>
    <xf numFmtId="9" fontId="24" fillId="12" borderId="56" xfId="0" applyNumberFormat="1" applyFont="1" applyFill="1" applyBorder="1" applyAlignment="1">
      <alignment horizontal="center" vertical="center"/>
    </xf>
    <xf numFmtId="164" fontId="24" fillId="24" borderId="9" xfId="0" applyNumberFormat="1" applyFont="1" applyFill="1" applyBorder="1" applyAlignment="1">
      <alignment horizontal="center" vertical="center"/>
    </xf>
    <xf numFmtId="164" fontId="24" fillId="25" borderId="56" xfId="0" applyNumberFormat="1" applyFont="1" applyFill="1" applyBorder="1" applyAlignment="1">
      <alignment horizontal="center" vertical="center"/>
    </xf>
    <xf numFmtId="0" fontId="24" fillId="25" borderId="56" xfId="0" applyFont="1" applyFill="1" applyBorder="1" applyAlignment="1">
      <alignment horizontal="left" vertical="center" wrapText="1"/>
    </xf>
    <xf numFmtId="0" fontId="24" fillId="21" borderId="57" xfId="0" applyFont="1" applyFill="1" applyBorder="1" applyAlignment="1">
      <alignment horizontal="left" vertical="center" wrapText="1"/>
    </xf>
    <xf numFmtId="9" fontId="24" fillId="11" borderId="7" xfId="0" applyNumberFormat="1" applyFont="1" applyFill="1" applyBorder="1" applyAlignment="1">
      <alignment horizontal="center" vertical="center"/>
    </xf>
    <xf numFmtId="164" fontId="24" fillId="11" borderId="7" xfId="0" applyNumberFormat="1" applyFont="1" applyFill="1" applyBorder="1" applyAlignment="1">
      <alignment horizontal="center" vertical="center"/>
    </xf>
    <xf numFmtId="164" fontId="24" fillId="13" borderId="6" xfId="0" applyNumberFormat="1" applyFont="1" applyFill="1" applyBorder="1" applyAlignment="1">
      <alignment horizontal="center" vertical="center"/>
    </xf>
    <xf numFmtId="9" fontId="24" fillId="26" borderId="56" xfId="0" applyNumberFormat="1" applyFont="1" applyFill="1" applyBorder="1" applyAlignment="1">
      <alignment horizontal="center" vertical="center"/>
    </xf>
    <xf numFmtId="164" fontId="24" fillId="26" borderId="56" xfId="0" applyNumberFormat="1" applyFont="1" applyFill="1" applyBorder="1" applyAlignment="1">
      <alignment horizontal="center" vertical="center"/>
    </xf>
    <xf numFmtId="0" fontId="24" fillId="14" borderId="6" xfId="0" applyFont="1" applyFill="1" applyBorder="1" applyAlignment="1">
      <alignment horizontal="left" vertical="center" wrapText="1"/>
    </xf>
    <xf numFmtId="0" fontId="25" fillId="15" borderId="56" xfId="0" applyFont="1" applyFill="1" applyBorder="1" applyAlignment="1">
      <alignment horizontal="left" vertical="center" wrapText="1"/>
    </xf>
    <xf numFmtId="9" fontId="24" fillId="14" borderId="6" xfId="0" applyNumberFormat="1" applyFont="1" applyFill="1" applyBorder="1" applyAlignment="1">
      <alignment horizontal="center" vertical="center"/>
    </xf>
    <xf numFmtId="9" fontId="24" fillId="15" borderId="56" xfId="0" applyNumberFormat="1" applyFont="1" applyFill="1" applyBorder="1" applyAlignment="1">
      <alignment horizontal="center" vertical="center"/>
    </xf>
    <xf numFmtId="164" fontId="26" fillId="23" borderId="57" xfId="0" applyNumberFormat="1" applyFont="1" applyFill="1" applyBorder="1" applyAlignment="1">
      <alignment horizontal="center" vertical="center"/>
    </xf>
    <xf numFmtId="164" fontId="24" fillId="15" borderId="56" xfId="0" applyNumberFormat="1" applyFont="1" applyFill="1" applyBorder="1" applyAlignment="1">
      <alignment horizontal="center" vertical="center"/>
    </xf>
    <xf numFmtId="0" fontId="24" fillId="16" borderId="6" xfId="0" applyFont="1" applyFill="1" applyBorder="1" applyAlignment="1">
      <alignment horizontal="left" vertical="center" wrapText="1"/>
    </xf>
    <xf numFmtId="0" fontId="24" fillId="19" borderId="56" xfId="0" applyFont="1" applyFill="1" applyBorder="1" applyAlignment="1">
      <alignment horizontal="left" vertical="center" wrapText="1"/>
    </xf>
    <xf numFmtId="9" fontId="24" fillId="16" borderId="7" xfId="0" applyNumberFormat="1" applyFont="1" applyFill="1" applyBorder="1" applyAlignment="1">
      <alignment horizontal="center" vertical="center"/>
    </xf>
    <xf numFmtId="164" fontId="26" fillId="18" borderId="57" xfId="0" applyNumberFormat="1" applyFont="1" applyFill="1" applyBorder="1" applyAlignment="1">
      <alignment horizontal="center" vertical="center"/>
    </xf>
    <xf numFmtId="164" fontId="24" fillId="19" borderId="56" xfId="0" applyNumberFormat="1" applyFont="1" applyFill="1" applyBorder="1" applyAlignment="1">
      <alignment horizontal="center" vertical="center"/>
    </xf>
    <xf numFmtId="9" fontId="24" fillId="28" borderId="6" xfId="0" applyNumberFormat="1" applyFont="1" applyFill="1" applyBorder="1" applyAlignment="1">
      <alignment horizontal="center" vertical="center"/>
    </xf>
    <xf numFmtId="0" fontId="24" fillId="28" borderId="6" xfId="0" applyFont="1" applyFill="1" applyBorder="1" applyAlignment="1">
      <alignment horizontal="left" vertical="center" wrapText="1"/>
    </xf>
    <xf numFmtId="0" fontId="24" fillId="29" borderId="6" xfId="0" applyFont="1" applyFill="1" applyBorder="1" applyAlignment="1">
      <alignment horizontal="left" vertical="center" wrapText="1"/>
    </xf>
    <xf numFmtId="9" fontId="24" fillId="29" borderId="6" xfId="0" applyNumberFormat="1" applyFont="1" applyFill="1" applyBorder="1" applyAlignment="1">
      <alignment horizontal="center" vertical="center"/>
    </xf>
    <xf numFmtId="164" fontId="24" fillId="28" borderId="6" xfId="0" applyNumberFormat="1" applyFont="1" applyFill="1" applyBorder="1" applyAlignment="1">
      <alignment horizontal="center" vertical="center"/>
    </xf>
    <xf numFmtId="164" fontId="24" fillId="29" borderId="6" xfId="0" applyNumberFormat="1" applyFont="1" applyFill="1" applyBorder="1" applyAlignment="1">
      <alignment horizontal="center" vertical="center"/>
    </xf>
    <xf numFmtId="0" fontId="24" fillId="13" borderId="7" xfId="0" applyFont="1" applyFill="1" applyBorder="1" applyAlignment="1">
      <alignment horizontal="left" vertical="center" wrapText="1"/>
    </xf>
    <xf numFmtId="9" fontId="24" fillId="13" borderId="7" xfId="0" applyNumberFormat="1" applyFont="1" applyFill="1" applyBorder="1" applyAlignment="1">
      <alignment horizontal="center" vertical="center"/>
    </xf>
    <xf numFmtId="0" fontId="26" fillId="32" borderId="0" xfId="0" applyFont="1" applyFill="1" applyAlignment="1">
      <alignment horizontal="center" vertical="center" wrapText="1"/>
    </xf>
    <xf numFmtId="0" fontId="26" fillId="20" borderId="58" xfId="0" applyFont="1" applyFill="1" applyBorder="1" applyAlignment="1">
      <alignment horizontal="center" vertical="center" wrapText="1"/>
    </xf>
    <xf numFmtId="0" fontId="26" fillId="20" borderId="59" xfId="0" applyFont="1" applyFill="1" applyBorder="1" applyAlignment="1">
      <alignment horizontal="center" vertical="center" wrapText="1"/>
    </xf>
    <xf numFmtId="0" fontId="26" fillId="21" borderId="60" xfId="0" applyFont="1" applyFill="1" applyBorder="1" applyAlignment="1">
      <alignment horizontal="center" vertical="center" wrapText="1"/>
    </xf>
    <xf numFmtId="0" fontId="26" fillId="21" borderId="61" xfId="0" applyFont="1" applyFill="1" applyBorder="1" applyAlignment="1">
      <alignment horizontal="center" vertical="center" wrapText="1"/>
    </xf>
    <xf numFmtId="0" fontId="26" fillId="18" borderId="62" xfId="0" applyFont="1" applyFill="1" applyBorder="1" applyAlignment="1">
      <alignment horizontal="center" vertical="center" wrapText="1"/>
    </xf>
    <xf numFmtId="0" fontId="26" fillId="18" borderId="63" xfId="0" applyFont="1" applyFill="1" applyBorder="1" applyAlignment="1">
      <alignment horizontal="center" vertical="center" wrapText="1"/>
    </xf>
    <xf numFmtId="0" fontId="26" fillId="27" borderId="64" xfId="0" applyFont="1" applyFill="1" applyBorder="1" applyAlignment="1">
      <alignment horizontal="center" vertical="center" wrapText="1"/>
    </xf>
    <xf numFmtId="0" fontId="26" fillId="27" borderId="65" xfId="0" applyFont="1" applyFill="1" applyBorder="1" applyAlignment="1">
      <alignment horizontal="left" vertical="center" wrapText="1"/>
    </xf>
    <xf numFmtId="0" fontId="26" fillId="23" borderId="66" xfId="0" applyFont="1" applyFill="1" applyBorder="1" applyAlignment="1">
      <alignment horizontal="center" vertical="center" wrapText="1"/>
    </xf>
    <xf numFmtId="0" fontId="26" fillId="23" borderId="67" xfId="0" applyFont="1" applyFill="1" applyBorder="1" applyAlignment="1">
      <alignment horizontal="center" vertical="center" wrapText="1"/>
    </xf>
    <xf numFmtId="0" fontId="18" fillId="18" borderId="0" xfId="0" applyFont="1" applyFill="1" applyAlignment="1">
      <alignment vertical="center" wrapText="1"/>
    </xf>
  </cellXfs>
  <cellStyles count="3">
    <cellStyle name="Link" xfId="1" builtinId="8"/>
    <cellStyle name="Standard" xfId="0" builtinId="0"/>
    <cellStyle name="Stil 1" xfId="2" xr:uid="{1099292F-003D-48B7-BC7D-6C2C65D7CFBA}"/>
  </cellStyles>
  <dxfs count="68">
    <dxf>
      <font>
        <b val="0"/>
        <i val="0"/>
        <strike val="0"/>
        <condense val="0"/>
        <extend val="0"/>
        <outline val="0"/>
        <shadow val="0"/>
        <u val="none"/>
        <vertAlign val="baseline"/>
        <sz val="11"/>
        <color theme="1"/>
        <name val="Arial"/>
        <family val="2"/>
        <scheme val="none"/>
      </font>
      <numFmt numFmtId="164" formatCode="0.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13" formatCode="0%"/>
      <fill>
        <patternFill patternType="solid">
          <fgColor indexed="64"/>
          <bgColor theme="0"/>
        </patternFill>
      </fill>
      <alignment horizontal="center" vertical="center" textRotation="0" wrapText="0" indent="0" justifyLastLine="0" shrinkToFit="0" readingOrder="0"/>
    </dxf>
    <dxf>
      <font>
        <strike val="0"/>
        <outline val="0"/>
        <shadow val="0"/>
        <u val="none"/>
        <vertAlign val="baseline"/>
        <sz val="11"/>
        <name val="Arial"/>
        <family val="2"/>
        <scheme val="none"/>
      </font>
      <alignment vertical="center" textRotation="0" indent="0" justifyLastLine="0" shrinkToFit="0" readingOrder="0"/>
    </dxf>
    <dxf>
      <font>
        <strike val="0"/>
        <outline val="0"/>
        <shadow val="0"/>
        <u val="none"/>
        <vertAlign val="baseline"/>
        <sz val="11"/>
        <name val="Arial"/>
        <family val="2"/>
        <scheme val="none"/>
      </font>
      <alignment vertical="center" textRotation="0" indent="0" justifyLastLine="0" shrinkToFit="0" readingOrder="0"/>
    </dxf>
    <dxf>
      <border diagonalUp="0" diagonalDown="0">
        <left style="thick">
          <color indexed="64"/>
        </left>
        <right style="thick">
          <color indexed="64"/>
        </right>
        <top style="thick">
          <color indexed="64"/>
        </top>
        <bottom style="thick">
          <color indexed="64"/>
        </bottom>
      </border>
    </dxf>
    <dxf>
      <font>
        <strike val="0"/>
        <outline val="0"/>
        <shadow val="0"/>
        <u val="none"/>
        <vertAlign val="baseline"/>
        <sz val="11"/>
        <name val="Arial"/>
        <family val="2"/>
        <scheme val="none"/>
      </font>
      <alignment vertical="center" textRotation="0" indent="0" justifyLastLine="0" shrinkToFit="0" readingOrder="0"/>
    </dxf>
    <dxf>
      <font>
        <b/>
        <i val="0"/>
        <strike val="0"/>
        <condense val="0"/>
        <extend val="0"/>
        <outline val="0"/>
        <shadow val="0"/>
        <u val="none"/>
        <vertAlign val="baseline"/>
        <sz val="11"/>
        <color theme="1"/>
        <name val="Arial"/>
        <family val="2"/>
        <scheme val="none"/>
      </font>
      <fill>
        <patternFill patternType="solid">
          <fgColor indexed="64"/>
          <bgColor theme="1" tint="0.34998626667073579"/>
        </patternFill>
      </fill>
      <alignment horizontal="center" vertical="center" textRotation="0" wrapText="1" indent="0" justifyLastLine="0" shrinkToFit="0" readingOrder="0"/>
    </dxf>
    <dxf>
      <fill>
        <patternFill patternType="solid">
          <fgColor indexed="64"/>
          <bgColor theme="0"/>
        </patternFill>
      </fill>
      <alignment horizontal="left" vertical="top" textRotation="0" wrapText="0" indent="0" justifyLastLine="0" shrinkToFit="0" readingOrder="0"/>
      <protection locked="0" hidden="0"/>
    </dxf>
    <dxf>
      <font>
        <b/>
        <i val="0"/>
        <strike val="0"/>
        <condense val="0"/>
        <extend val="0"/>
        <outline val="0"/>
        <shadow val="0"/>
        <u val="none"/>
        <vertAlign val="baseline"/>
        <sz val="12"/>
        <color theme="1"/>
        <name val="Calibri"/>
        <family val="2"/>
        <scheme val="minor"/>
      </font>
      <fill>
        <patternFill patternType="solid">
          <fgColor indexed="64"/>
          <bgColor theme="0" tint="-0.14999847407452621"/>
        </patternFill>
      </fill>
      <alignment horizontal="left" vertical="top" textRotation="0" wrapText="0" indent="0" justifyLastLine="0" shrinkToFit="0" readingOrder="0"/>
      <border diagonalUp="0" diagonalDown="0">
        <left style="thin">
          <color theme="0"/>
        </left>
        <right/>
        <top style="thin">
          <color theme="0"/>
        </top>
        <bottom style="thick">
          <color theme="0"/>
        </bottom>
        <vertical/>
        <horizontal/>
      </border>
      <protection locked="0" hidden="0"/>
    </dxf>
    <dxf>
      <font>
        <b val="0"/>
        <i val="0"/>
        <strike val="0"/>
        <condense val="0"/>
        <extend val="0"/>
        <outline val="0"/>
        <shadow val="0"/>
        <u val="none"/>
        <vertAlign val="baseline"/>
        <sz val="12"/>
        <color auto="1"/>
        <name val="Calibri"/>
        <family val="2"/>
        <scheme val="none"/>
      </font>
      <fill>
        <patternFill patternType="solid">
          <fgColor indexed="64"/>
          <bgColor rgb="FFEAE0D6"/>
        </patternFill>
      </fill>
      <alignment horizontal="left" vertical="top" textRotation="0" wrapText="1" indent="0" justifyLastLine="0" shrinkToFit="0" readingOrder="0"/>
      <border diagonalUp="0" diagonalDown="0">
        <left/>
        <right/>
        <top style="thick">
          <color theme="0"/>
        </top>
        <bottom style="thick">
          <color theme="0"/>
        </bottom>
        <vertical/>
        <horizontal/>
      </border>
    </dxf>
    <dxf>
      <fill>
        <patternFill patternType="solid">
          <fgColor indexed="64"/>
          <bgColor theme="0"/>
        </patternFill>
      </fill>
      <alignment horizontal="left" vertical="top" textRotation="0" wrapText="0" indent="0" justifyLastLine="0" shrinkToFit="0" readingOrder="0"/>
    </dxf>
    <dxf>
      <border outline="0">
        <right style="thick">
          <color indexed="64"/>
        </right>
      </border>
    </dxf>
    <dxf>
      <font>
        <strike val="0"/>
        <outline val="0"/>
        <shadow val="0"/>
        <u val="none"/>
        <vertAlign val="baseline"/>
        <sz val="12"/>
        <color theme="1"/>
        <name val="Helvetica"/>
        <family val="2"/>
        <scheme val="none"/>
      </font>
      <fill>
        <patternFill patternType="solid">
          <fgColor indexed="64"/>
          <bgColor theme="1"/>
        </patternFill>
      </fill>
    </dxf>
    <dxf>
      <fill>
        <patternFill patternType="solid">
          <fgColor indexed="64"/>
          <bgColor theme="0"/>
        </patternFill>
      </fill>
      <alignment horizontal="left" vertical="top" textRotation="0" wrapText="0" indent="0" justifyLastLine="0" shrinkToFit="0" readingOrder="0"/>
      <protection locked="0" hidden="0"/>
    </dxf>
    <dxf>
      <font>
        <b/>
        <i val="0"/>
        <strike val="0"/>
        <condense val="0"/>
        <extend val="0"/>
        <outline val="0"/>
        <shadow val="0"/>
        <u val="none"/>
        <vertAlign val="baseline"/>
        <sz val="12"/>
        <color theme="1"/>
        <name val="Calibri"/>
        <family val="2"/>
        <scheme val="minor"/>
      </font>
      <fill>
        <patternFill patternType="solid">
          <fgColor indexed="64"/>
          <bgColor theme="0" tint="-0.14999847407452621"/>
        </patternFill>
      </fill>
      <alignment horizontal="left" vertical="top" textRotation="0" wrapText="0" indent="0" justifyLastLine="0" shrinkToFit="0" readingOrder="0"/>
      <border diagonalUp="0" diagonalDown="0">
        <left style="thin">
          <color theme="0"/>
        </left>
        <right style="thin">
          <color theme="0"/>
        </right>
        <top style="thin">
          <color theme="0"/>
        </top>
        <bottom style="thick">
          <color theme="0"/>
        </bottom>
        <vertical/>
        <horizontal/>
      </border>
      <protection locked="0" hidden="0"/>
    </dxf>
    <dxf>
      <font>
        <b val="0"/>
        <i val="0"/>
        <strike val="0"/>
        <condense val="0"/>
        <extend val="0"/>
        <outline val="0"/>
        <shadow val="0"/>
        <u val="none"/>
        <vertAlign val="baseline"/>
        <sz val="12"/>
        <color auto="1"/>
        <name val="Calibri"/>
        <family val="2"/>
        <scheme val="none"/>
      </font>
      <fill>
        <patternFill patternType="solid">
          <fgColor indexed="64"/>
          <bgColor rgb="FFFCDEE7"/>
        </patternFill>
      </fill>
      <alignment horizontal="left" vertical="top" textRotation="0" wrapText="1" indent="0" justifyLastLine="0" shrinkToFit="0" readingOrder="0"/>
      <border diagonalUp="0" diagonalDown="0">
        <left style="thin">
          <color theme="0"/>
        </left>
        <right/>
        <top style="thick">
          <color theme="0"/>
        </top>
        <bottom style="thick">
          <color theme="0"/>
        </bottom>
        <vertical/>
        <horizontal/>
      </border>
    </dxf>
    <dxf>
      <fill>
        <patternFill patternType="solid">
          <fgColor indexed="64"/>
          <bgColor theme="0"/>
        </patternFill>
      </fill>
      <alignment horizontal="left" vertical="top" textRotation="0" wrapText="0" indent="0" justifyLastLine="0" shrinkToFit="0" readingOrder="0"/>
    </dxf>
    <dxf>
      <font>
        <strike val="0"/>
        <outline val="0"/>
        <shadow val="0"/>
        <u val="none"/>
        <vertAlign val="baseline"/>
        <sz val="12"/>
        <color theme="1"/>
        <name val="Helvetica"/>
        <family val="2"/>
        <scheme val="none"/>
      </font>
      <fill>
        <patternFill patternType="solid">
          <fgColor indexed="64"/>
          <bgColor theme="1"/>
        </patternFill>
      </fill>
      <alignment horizontal="center" vertical="center" textRotation="0" wrapText="0" indent="0" justifyLastLine="0" shrinkToFit="0" readingOrder="0"/>
    </dxf>
    <dxf>
      <fill>
        <patternFill patternType="solid">
          <fgColor indexed="64"/>
          <bgColor theme="0"/>
        </patternFill>
      </fill>
      <alignment horizontal="left" vertical="top" textRotation="0" wrapText="0" indent="0" justifyLastLine="0" shrinkToFit="0" readingOrder="0"/>
      <border diagonalUp="0" diagonalDown="0">
        <right style="thin">
          <color indexed="64"/>
        </right>
        <top/>
        <bottom/>
        <vertical/>
        <horizontal/>
      </border>
      <protection locked="0" hidden="0"/>
    </dxf>
    <dxf>
      <font>
        <b/>
        <i val="0"/>
        <strike val="0"/>
        <condense val="0"/>
        <extend val="0"/>
        <outline val="0"/>
        <shadow val="0"/>
        <u val="none"/>
        <vertAlign val="baseline"/>
        <sz val="12"/>
        <color theme="1"/>
        <name val="Calibri"/>
        <family val="2"/>
        <scheme val="minor"/>
      </font>
      <fill>
        <patternFill patternType="solid">
          <fgColor indexed="64"/>
          <bgColor theme="0" tint="-0.14999847407452621"/>
        </patternFill>
      </fill>
      <alignment horizontal="left" vertical="top" textRotation="0" wrapText="0" indent="0" justifyLastLine="0" shrinkToFit="0" readingOrder="0"/>
      <border diagonalUp="0" diagonalDown="0">
        <left style="thin">
          <color theme="0"/>
        </left>
        <right style="thin">
          <color theme="0"/>
        </right>
        <top style="thin">
          <color theme="0"/>
        </top>
        <bottom style="thick">
          <color theme="0"/>
        </bottom>
        <vertical/>
        <horizontal/>
      </border>
      <protection locked="0" hidden="0"/>
    </dxf>
    <dxf>
      <fill>
        <patternFill patternType="solid">
          <fgColor indexed="64"/>
          <bgColor theme="0"/>
        </patternFill>
      </fill>
      <alignment horizontal="left" vertical="top" textRotation="0" wrapText="0" indent="0" justifyLastLine="0" shrinkToFit="0" readingOrder="0"/>
    </dxf>
    <dxf>
      <border>
        <bottom style="thick">
          <color theme="0"/>
        </bottom>
      </border>
    </dxf>
    <dxf>
      <font>
        <b/>
        <strike val="0"/>
        <outline val="0"/>
        <shadow val="0"/>
        <u val="none"/>
        <vertAlign val="baseline"/>
        <sz val="12"/>
        <name val="Helvetica"/>
        <family val="2"/>
        <scheme val="none"/>
      </font>
      <border diagonalUp="0" diagonalDown="0" outline="0">
        <left/>
        <right/>
        <top/>
        <bottom/>
      </border>
    </dxf>
    <dxf>
      <fill>
        <patternFill patternType="solid">
          <fgColor indexed="64"/>
          <bgColor theme="0"/>
        </patternFill>
      </fill>
      <alignment horizontal="left" vertical="top" textRotation="0" wrapText="0" indent="0" justifyLastLine="0" shrinkToFit="0" readingOrder="0"/>
      <protection locked="0" hidden="0"/>
    </dxf>
    <dxf>
      <font>
        <b/>
        <i val="0"/>
        <strike val="0"/>
        <condense val="0"/>
        <extend val="0"/>
        <outline val="0"/>
        <shadow val="0"/>
        <u val="none"/>
        <vertAlign val="baseline"/>
        <sz val="12"/>
        <color theme="1"/>
        <name val="Calibri"/>
        <family val="2"/>
        <scheme val="minor"/>
      </font>
      <fill>
        <patternFill patternType="solid">
          <fgColor indexed="64"/>
          <bgColor theme="0" tint="-0.14999847407452621"/>
        </patternFill>
      </fill>
      <alignment horizontal="left" vertical="top" textRotation="0" wrapText="0" indent="0" justifyLastLine="0" shrinkToFit="0" readingOrder="0"/>
      <border diagonalUp="0" diagonalDown="0">
        <left style="thin">
          <color theme="0"/>
        </left>
        <right style="thin">
          <color theme="0"/>
        </right>
        <top style="thin">
          <color theme="0"/>
        </top>
        <bottom style="thick">
          <color theme="0"/>
        </bottom>
        <vertical/>
        <horizontal/>
      </border>
      <protection locked="0" hidden="0"/>
    </dxf>
    <dxf>
      <font>
        <b val="0"/>
        <i val="0"/>
        <strike val="0"/>
        <condense val="0"/>
        <extend val="0"/>
        <outline val="0"/>
        <shadow val="0"/>
        <u val="none"/>
        <vertAlign val="baseline"/>
        <sz val="12"/>
        <color auto="1"/>
        <name val="Calibri"/>
        <family val="2"/>
        <scheme val="none"/>
      </font>
      <fill>
        <patternFill patternType="solid">
          <fgColor indexed="64"/>
          <bgColor rgb="FFFCB7A2"/>
        </patternFill>
      </fill>
      <alignment horizontal="left" vertical="top" textRotation="0" wrapText="1" indent="0" justifyLastLine="0" shrinkToFit="0" readingOrder="0"/>
      <border diagonalUp="0" diagonalDown="0">
        <left/>
        <right/>
        <top style="thick">
          <color theme="0"/>
        </top>
        <bottom/>
        <vertical/>
        <horizontal/>
      </border>
    </dxf>
    <dxf>
      <fill>
        <patternFill patternType="solid">
          <fgColor indexed="64"/>
          <bgColor theme="0"/>
        </patternFill>
      </fill>
      <alignment horizontal="left" vertical="top" textRotation="0" wrapText="0" indent="0" justifyLastLine="0" shrinkToFit="0" readingOrder="0"/>
    </dxf>
    <dxf>
      <border>
        <bottom style="thick">
          <color theme="0"/>
        </bottom>
      </border>
    </dxf>
    <dxf>
      <font>
        <b/>
        <strike val="0"/>
        <outline val="0"/>
        <shadow val="0"/>
        <u val="none"/>
        <vertAlign val="baseline"/>
        <sz val="12"/>
        <name val="Helvetica"/>
        <family val="2"/>
        <scheme val="none"/>
      </font>
      <border diagonalUp="0" diagonalDown="0" outline="0">
        <left/>
        <right/>
        <top/>
        <bottom/>
      </border>
    </dxf>
    <dxf>
      <fill>
        <patternFill patternType="solid">
          <fgColor indexed="64"/>
          <bgColor theme="0"/>
        </patternFill>
      </fill>
      <alignment horizontal="left" vertical="top" textRotation="0" wrapText="0" indent="0" justifyLastLine="0" shrinkToFit="0" readingOrder="0"/>
      <protection locked="0" hidden="0"/>
    </dxf>
    <dxf>
      <font>
        <b/>
        <i val="0"/>
        <strike val="0"/>
        <condense val="0"/>
        <extend val="0"/>
        <outline val="0"/>
        <shadow val="0"/>
        <u val="none"/>
        <vertAlign val="baseline"/>
        <sz val="12"/>
        <color theme="1"/>
        <name val="Calibri"/>
        <family val="2"/>
        <scheme val="minor"/>
      </font>
      <fill>
        <patternFill patternType="solid">
          <fgColor indexed="64"/>
          <bgColor theme="0" tint="-0.14999847407452621"/>
        </patternFill>
      </fill>
      <alignment horizontal="left" vertical="top" textRotation="0" wrapText="0" indent="0" justifyLastLine="0" shrinkToFit="0" readingOrder="0"/>
      <border diagonalUp="0" diagonalDown="0">
        <left style="thin">
          <color theme="0"/>
        </left>
        <right style="thin">
          <color theme="0"/>
        </right>
        <top style="thin">
          <color theme="0"/>
        </top>
        <bottom style="thick">
          <color theme="0"/>
        </bottom>
        <vertical/>
        <horizontal/>
      </border>
      <protection locked="0" hidden="0"/>
    </dxf>
    <dxf>
      <fill>
        <patternFill patternType="solid">
          <fgColor indexed="64"/>
          <bgColor theme="0"/>
        </patternFill>
      </fill>
      <alignment horizontal="left" vertical="top" textRotation="0" wrapText="0" indent="0" justifyLastLine="0" shrinkToFit="0" readingOrder="0"/>
    </dxf>
    <dxf>
      <border outline="0">
        <right style="thick">
          <color indexed="64"/>
        </right>
      </border>
    </dxf>
    <dxf>
      <font>
        <b/>
        <strike val="0"/>
        <outline val="0"/>
        <shadow val="0"/>
        <u val="none"/>
        <vertAlign val="baseline"/>
        <sz val="12"/>
        <color theme="0"/>
        <name val="Helvetica"/>
        <family val="2"/>
        <scheme val="none"/>
      </font>
      <fill>
        <patternFill patternType="solid">
          <fgColor indexed="64"/>
          <bgColor theme="1"/>
        </patternFill>
      </fill>
      <alignment horizontal="center" vertical="center" textRotation="0" indent="0" justifyLastLine="0" shrinkToFit="0" readingOrder="0"/>
    </dxf>
    <dxf>
      <fill>
        <patternFill patternType="solid">
          <fgColor indexed="64"/>
          <bgColor theme="0"/>
        </patternFill>
      </fill>
      <alignment horizontal="left" vertical="top" textRotation="0" wrapText="0" indent="0" justifyLastLine="0" shrinkToFit="0" readingOrder="0"/>
      <protection locked="0" hidden="0"/>
    </dxf>
    <dxf>
      <font>
        <b/>
        <i val="0"/>
        <strike val="0"/>
        <condense val="0"/>
        <extend val="0"/>
        <outline val="0"/>
        <shadow val="0"/>
        <u val="none"/>
        <vertAlign val="baseline"/>
        <sz val="12"/>
        <color theme="1"/>
        <name val="Calibri"/>
        <family val="2"/>
        <scheme val="minor"/>
      </font>
      <fill>
        <patternFill patternType="solid">
          <fgColor indexed="64"/>
          <bgColor theme="0" tint="-0.14999847407452621"/>
        </patternFill>
      </fill>
      <alignment horizontal="left" vertical="top" textRotation="0" wrapText="0" indent="0" justifyLastLine="0" shrinkToFit="0" readingOrder="0"/>
      <border diagonalUp="0" diagonalDown="0">
        <left style="thin">
          <color theme="0"/>
        </left>
        <right style="thin">
          <color theme="0"/>
        </right>
        <top style="thin">
          <color theme="0"/>
        </top>
        <bottom style="thick">
          <color theme="0"/>
        </bottom>
        <vertical/>
        <horizontal/>
      </border>
      <protection locked="0" hidden="0"/>
    </dxf>
    <dxf>
      <font>
        <b val="0"/>
        <i val="0"/>
        <strike val="0"/>
        <condense val="0"/>
        <extend val="0"/>
        <outline val="0"/>
        <shadow val="0"/>
        <u val="none"/>
        <vertAlign val="baseline"/>
        <sz val="12"/>
        <color auto="1"/>
        <name val="Calibri"/>
        <family val="2"/>
        <scheme val="none"/>
      </font>
      <fill>
        <patternFill patternType="solid">
          <fgColor indexed="64"/>
          <bgColor rgb="FFCADFE8"/>
        </patternFill>
      </fill>
      <alignment horizontal="left" vertical="top" textRotation="0" wrapText="1" indent="0" justifyLastLine="0" shrinkToFit="0" readingOrder="0"/>
      <border diagonalUp="0" diagonalDown="0">
        <left/>
        <right/>
        <top style="thick">
          <color theme="0"/>
        </top>
        <bottom/>
        <vertical/>
        <horizontal/>
      </border>
    </dxf>
    <dxf>
      <fill>
        <patternFill patternType="solid">
          <fgColor indexed="64"/>
          <bgColor theme="0"/>
        </patternFill>
      </fill>
      <alignment horizontal="left" vertical="top" textRotation="0" wrapText="0" indent="0" justifyLastLine="0" shrinkToFit="0" readingOrder="0"/>
    </dxf>
    <dxf>
      <font>
        <b/>
        <strike val="0"/>
        <outline val="0"/>
        <shadow val="0"/>
        <u val="none"/>
        <vertAlign val="baseline"/>
        <sz val="12"/>
        <color theme="0"/>
        <name val="Helvetica"/>
        <family val="2"/>
        <scheme val="none"/>
      </font>
      <fill>
        <patternFill patternType="solid">
          <fgColor indexed="64"/>
          <bgColor theme="1"/>
        </patternFill>
      </fill>
      <alignment horizontal="center" vertical="center" textRotation="0" indent="0" justifyLastLine="0" shrinkToFit="0" readingOrder="0"/>
    </dxf>
    <dxf>
      <fill>
        <patternFill patternType="solid">
          <fgColor indexed="64"/>
          <bgColor theme="0"/>
        </patternFill>
      </fill>
      <alignment horizontal="left" vertical="top" textRotation="0" wrapText="0" indent="0" justifyLastLine="0" shrinkToFit="0" readingOrder="0"/>
      <protection locked="0" hidden="0"/>
    </dxf>
    <dxf>
      <font>
        <b/>
        <i val="0"/>
        <strike val="0"/>
        <condense val="0"/>
        <extend val="0"/>
        <outline val="0"/>
        <shadow val="0"/>
        <u val="none"/>
        <vertAlign val="baseline"/>
        <sz val="12"/>
        <color theme="1"/>
        <name val="Calibri"/>
        <family val="2"/>
        <scheme val="minor"/>
      </font>
      <fill>
        <patternFill patternType="solid">
          <fgColor indexed="64"/>
          <bgColor theme="0" tint="-0.14999847407452621"/>
        </patternFill>
      </fill>
      <alignment horizontal="left" vertical="top" textRotation="0" wrapText="0" indent="0" justifyLastLine="0" shrinkToFit="0" readingOrder="0"/>
      <border diagonalUp="0" diagonalDown="0">
        <left style="thin">
          <color theme="0"/>
        </left>
        <right/>
        <top style="thin">
          <color theme="0"/>
        </top>
        <bottom style="thick">
          <color theme="0"/>
        </bottom>
        <vertical/>
        <horizontal/>
      </border>
      <protection locked="0" hidden="0"/>
    </dxf>
    <dxf>
      <fill>
        <patternFill patternType="solid">
          <fgColor indexed="64"/>
          <bgColor theme="0"/>
        </patternFill>
      </fill>
      <alignment horizontal="left" vertical="top" textRotation="0" wrapText="0" indent="0" justifyLastLine="0" shrinkToFit="0" readingOrder="0"/>
    </dxf>
    <dxf>
      <font>
        <b/>
        <strike val="0"/>
        <outline val="0"/>
        <shadow val="0"/>
        <u val="none"/>
        <vertAlign val="baseline"/>
        <sz val="12"/>
        <color theme="0"/>
        <name val="Helvetica"/>
        <family val="2"/>
        <scheme val="none"/>
      </font>
      <fill>
        <patternFill patternType="solid">
          <fgColor indexed="64"/>
          <bgColor theme="1"/>
        </patternFill>
      </fill>
      <alignment horizontal="center" vertical="center" textRotation="0" indent="0" justifyLastLine="0" shrinkToFit="0" readingOrder="0"/>
    </dxf>
    <dxf>
      <fill>
        <patternFill patternType="solid">
          <fgColor indexed="64"/>
          <bgColor theme="0"/>
        </patternFill>
      </fill>
      <alignment horizontal="left" vertical="top" textRotation="0" wrapText="0" indent="0" justifyLastLine="0" shrinkToFit="0" readingOrder="0"/>
      <protection locked="0" hidden="0"/>
    </dxf>
    <dxf>
      <font>
        <b/>
        <i val="0"/>
        <strike val="0"/>
        <condense val="0"/>
        <extend val="0"/>
        <outline val="0"/>
        <shadow val="0"/>
        <u val="none"/>
        <vertAlign val="baseline"/>
        <sz val="12"/>
        <color theme="1"/>
        <name val="Calibri"/>
        <family val="2"/>
        <scheme val="minor"/>
      </font>
      <fill>
        <patternFill patternType="solid">
          <fgColor indexed="64"/>
          <bgColor theme="0" tint="-0.14999847407452621"/>
        </patternFill>
      </fill>
      <alignment horizontal="left" vertical="top" textRotation="0" wrapText="0" indent="0" justifyLastLine="0" shrinkToFit="0" readingOrder="0"/>
      <border diagonalUp="0" diagonalDown="0">
        <left style="thin">
          <color theme="0"/>
        </left>
        <right/>
        <top style="thin">
          <color theme="0"/>
        </top>
        <bottom style="thick">
          <color theme="0"/>
        </bottom>
        <vertical/>
        <horizontal/>
      </border>
      <protection locked="0" hidden="0"/>
    </dxf>
    <dxf>
      <font>
        <b val="0"/>
        <i val="0"/>
        <strike val="0"/>
        <condense val="0"/>
        <extend val="0"/>
        <outline val="0"/>
        <shadow val="0"/>
        <u val="none"/>
        <vertAlign val="baseline"/>
        <sz val="12"/>
        <color auto="1"/>
        <name val="Calibri"/>
        <family val="2"/>
        <scheme val="none"/>
      </font>
      <fill>
        <patternFill patternType="solid">
          <fgColor indexed="64"/>
          <bgColor rgb="FFE9E99B"/>
        </patternFill>
      </fill>
      <alignment horizontal="left" vertical="top" textRotation="0" wrapText="1" indent="0" justifyLastLine="0" shrinkToFit="0" readingOrder="0"/>
      <border diagonalUp="0" diagonalDown="0">
        <left/>
        <right/>
        <top style="thick">
          <color theme="0"/>
        </top>
        <bottom/>
        <vertical/>
        <horizontal/>
      </border>
    </dxf>
    <dxf>
      <fill>
        <patternFill patternType="solid">
          <fgColor indexed="64"/>
          <bgColor theme="0"/>
        </patternFill>
      </fill>
      <alignment horizontal="left" vertical="top" textRotation="0" wrapText="0" indent="0" justifyLastLine="0" shrinkToFit="0" readingOrder="0"/>
    </dxf>
    <dxf>
      <font>
        <b/>
        <strike val="0"/>
        <outline val="0"/>
        <shadow val="0"/>
        <u val="none"/>
        <vertAlign val="baseline"/>
        <sz val="12"/>
        <color theme="0"/>
        <name val="Helvetica"/>
        <family val="2"/>
        <scheme val="none"/>
      </font>
      <fill>
        <patternFill patternType="solid">
          <fgColor indexed="64"/>
          <bgColor theme="1"/>
        </patternFill>
      </fill>
      <alignment horizontal="center" vertical="center" textRotation="0" indent="0" justifyLastLine="0" shrinkToFit="0" readingOrder="0"/>
    </dxf>
    <dxf>
      <fill>
        <patternFill patternType="solid">
          <fgColor indexed="64"/>
          <bgColor theme="0"/>
        </patternFill>
      </fill>
      <alignment horizontal="left" vertical="top" textRotation="0" wrapText="0" indent="0" justifyLastLine="0" shrinkToFit="0" readingOrder="0"/>
      <border diagonalUp="0" diagonalDown="0">
        <right style="thick">
          <color theme="1"/>
        </right>
        <top/>
        <bottom/>
        <vertical/>
        <horizontal/>
      </border>
      <protection locked="0" hidden="0"/>
    </dxf>
    <dxf>
      <font>
        <b/>
        <i val="0"/>
        <strike val="0"/>
        <condense val="0"/>
        <extend val="0"/>
        <outline val="0"/>
        <shadow val="0"/>
        <u val="none"/>
        <vertAlign val="baseline"/>
        <sz val="12"/>
        <color theme="1"/>
        <name val="Calibri"/>
        <family val="2"/>
        <scheme val="minor"/>
      </font>
      <fill>
        <patternFill patternType="solid">
          <fgColor indexed="64"/>
          <bgColor theme="0" tint="-0.14999847407452621"/>
        </patternFill>
      </fill>
      <alignment horizontal="left" vertical="top" textRotation="0" wrapText="0" indent="0" justifyLastLine="0" shrinkToFit="0" readingOrder="0"/>
      <border diagonalUp="0" diagonalDown="0">
        <left style="thin">
          <color theme="0"/>
        </left>
        <right style="thin">
          <color theme="0"/>
        </right>
        <top style="thin">
          <color theme="0"/>
        </top>
        <bottom style="thick">
          <color theme="0"/>
        </bottom>
        <vertical/>
        <horizontal/>
      </border>
      <protection locked="0" hidden="0"/>
    </dxf>
    <dxf>
      <fill>
        <patternFill patternType="solid">
          <fgColor indexed="64"/>
          <bgColor theme="0"/>
        </patternFill>
      </fill>
      <alignment horizontal="left" vertical="top" textRotation="0" wrapText="0" indent="0" justifyLastLine="0" shrinkToFit="0" readingOrder="0"/>
    </dxf>
    <dxf>
      <border outline="0">
        <right style="thick">
          <color indexed="64"/>
        </right>
      </border>
    </dxf>
    <dxf>
      <font>
        <strike val="0"/>
        <outline val="0"/>
        <shadow val="0"/>
        <u val="none"/>
        <vertAlign val="baseline"/>
        <sz val="12"/>
        <name val="Helvetica"/>
        <family val="2"/>
        <scheme val="none"/>
      </font>
    </dxf>
    <dxf>
      <fill>
        <patternFill patternType="solid">
          <fgColor indexed="64"/>
          <bgColor theme="0"/>
        </patternFill>
      </fill>
      <alignment horizontal="left" vertical="top" textRotation="0" wrapText="0" indent="0" justifyLastLine="0" shrinkToFit="0" readingOrder="0"/>
      <protection locked="0" hidden="0"/>
    </dxf>
    <dxf>
      <font>
        <b/>
        <i val="0"/>
        <strike val="0"/>
        <condense val="0"/>
        <extend val="0"/>
        <outline val="0"/>
        <shadow val="0"/>
        <u val="none"/>
        <vertAlign val="baseline"/>
        <sz val="12"/>
        <color theme="1"/>
        <name val="Calibri"/>
        <family val="2"/>
        <scheme val="minor"/>
      </font>
      <fill>
        <patternFill patternType="solid">
          <fgColor indexed="64"/>
          <bgColor theme="0" tint="-0.14999847407452621"/>
        </patternFill>
      </fill>
      <alignment horizontal="left" vertical="top" textRotation="0" wrapText="0" indent="0" justifyLastLine="0" shrinkToFit="0" readingOrder="0"/>
      <border diagonalUp="0" diagonalDown="0">
        <left style="thin">
          <color theme="0"/>
        </left>
        <right style="thin">
          <color theme="0"/>
        </right>
        <top style="thin">
          <color theme="0"/>
        </top>
        <bottom style="thick">
          <color theme="0"/>
        </bottom>
        <vertical/>
        <horizontal/>
      </border>
      <protection locked="0" hidden="0"/>
    </dxf>
    <dxf>
      <font>
        <b val="0"/>
        <i val="0"/>
        <strike val="0"/>
        <condense val="0"/>
        <extend val="0"/>
        <outline val="0"/>
        <shadow val="0"/>
        <u val="none"/>
        <vertAlign val="baseline"/>
        <sz val="12"/>
        <color auto="1"/>
        <name val="Calibri"/>
        <family val="2"/>
        <scheme val="none"/>
      </font>
      <fill>
        <patternFill patternType="solid">
          <fgColor indexed="64"/>
          <bgColor rgb="FFEEE3F5"/>
        </patternFill>
      </fill>
      <alignment horizontal="left" vertical="top" textRotation="0" wrapText="1" indent="0" justifyLastLine="0" shrinkToFit="0" readingOrder="0"/>
      <border diagonalUp="0" diagonalDown="0">
        <left/>
        <right/>
        <top style="thick">
          <color theme="0"/>
        </top>
        <bottom/>
        <vertical/>
        <horizontal/>
      </border>
    </dxf>
    <dxf>
      <fill>
        <patternFill patternType="solid">
          <fgColor indexed="64"/>
          <bgColor theme="0"/>
        </patternFill>
      </fill>
      <alignment horizontal="left" vertical="top" textRotation="0" wrapText="0" indent="0" justifyLastLine="0" shrinkToFit="0" readingOrder="0"/>
    </dxf>
    <dxf>
      <font>
        <strike val="0"/>
        <outline val="0"/>
        <shadow val="0"/>
        <u val="none"/>
        <vertAlign val="baseline"/>
        <sz val="12"/>
        <name val="Helvetica"/>
        <family val="2"/>
        <scheme val="none"/>
      </font>
    </dxf>
    <dxf>
      <fill>
        <patternFill patternType="solid">
          <fgColor indexed="64"/>
          <bgColor theme="0"/>
        </patternFill>
      </fill>
      <alignment horizontal="left" vertical="top" textRotation="0" wrapText="0" indent="0" justifyLastLine="0" shrinkToFit="0" readingOrder="0"/>
    </dxf>
    <dxf>
      <font>
        <b/>
        <i val="0"/>
        <strike val="0"/>
        <condense val="0"/>
        <extend val="0"/>
        <outline val="0"/>
        <shadow val="0"/>
        <u val="none"/>
        <vertAlign val="baseline"/>
        <sz val="12"/>
        <color theme="1"/>
        <name val="Calibri"/>
        <family val="2"/>
        <scheme val="minor"/>
      </font>
      <fill>
        <patternFill patternType="solid">
          <fgColor indexed="64"/>
          <bgColor theme="0" tint="-0.14999847407452621"/>
        </patternFill>
      </fill>
      <alignment horizontal="left" vertical="top" textRotation="0" wrapText="0" indent="0" justifyLastLine="0" shrinkToFit="0" readingOrder="0"/>
      <border diagonalUp="0" diagonalDown="0">
        <left style="thin">
          <color theme="0"/>
        </left>
        <right style="thin">
          <color theme="0"/>
        </right>
        <top style="thin">
          <color theme="0"/>
        </top>
        <bottom style="thick">
          <color theme="0"/>
        </bottom>
        <vertical/>
        <horizontal/>
      </border>
      <protection locked="0" hidden="0"/>
    </dxf>
    <dxf>
      <font>
        <b val="0"/>
        <i val="0"/>
        <strike val="0"/>
        <condense val="0"/>
        <extend val="0"/>
        <outline val="0"/>
        <shadow val="0"/>
        <u val="none"/>
        <vertAlign val="baseline"/>
        <sz val="12"/>
        <color auto="1"/>
        <name val="Calibri"/>
        <family val="2"/>
        <scheme val="none"/>
      </font>
      <fill>
        <patternFill patternType="solid">
          <fgColor indexed="64"/>
          <bgColor rgb="FFFFFFCC"/>
        </patternFill>
      </fill>
      <alignment horizontal="left" vertical="top" textRotation="0" wrapText="1" indent="0" justifyLastLine="0" shrinkToFit="0" readingOrder="0"/>
      <border diagonalUp="0" diagonalDown="0">
        <left/>
        <right/>
        <top style="thick">
          <color theme="0"/>
        </top>
        <bottom style="thick">
          <color theme="0"/>
        </bottom>
        <vertical/>
        <horizontal/>
      </border>
    </dxf>
    <dxf>
      <fill>
        <patternFill patternType="solid">
          <fgColor indexed="64"/>
          <bgColor theme="0"/>
        </patternFill>
      </fill>
      <alignment horizontal="left" vertical="top" textRotation="0" wrapText="0" indent="0" justifyLastLine="0" shrinkToFit="0" readingOrder="0"/>
    </dxf>
    <dxf>
      <border outline="0">
        <right style="thick">
          <color indexed="64"/>
        </right>
      </border>
    </dxf>
    <dxf>
      <font>
        <b/>
        <strike val="0"/>
        <outline val="0"/>
        <shadow val="0"/>
        <u val="none"/>
        <vertAlign val="baseline"/>
        <sz val="12"/>
        <color theme="0"/>
        <name val="Arial"/>
        <family val="2"/>
        <scheme val="none"/>
      </font>
      <fill>
        <patternFill patternType="solid">
          <fgColor indexed="64"/>
          <bgColor theme="1"/>
        </patternFill>
      </fill>
      <alignment horizontal="center" vertical="center" textRotation="0" indent="0" justifyLastLine="0" shrinkToFit="0" readingOrder="0"/>
    </dxf>
    <dxf>
      <fill>
        <patternFill patternType="solid">
          <fgColor indexed="64"/>
          <bgColor theme="0"/>
        </patternFill>
      </fill>
      <alignment horizontal="left" vertical="top" textRotation="0" wrapText="0" indent="0" justifyLastLine="0" shrinkToFit="0" readingOrder="0"/>
    </dxf>
    <dxf>
      <font>
        <b/>
        <i val="0"/>
        <strike val="0"/>
        <condense val="0"/>
        <extend val="0"/>
        <outline val="0"/>
        <shadow val="0"/>
        <u val="none"/>
        <vertAlign val="baseline"/>
        <sz val="12"/>
        <color theme="1"/>
        <name val="Calibri"/>
        <family val="2"/>
        <scheme val="minor"/>
      </font>
      <fill>
        <patternFill patternType="solid">
          <fgColor indexed="64"/>
          <bgColor theme="0" tint="-0.14999847407452621"/>
        </patternFill>
      </fill>
      <alignment horizontal="left" vertical="top" textRotation="0" wrapText="0" indent="0" justifyLastLine="0" shrinkToFit="0" readingOrder="0"/>
      <border diagonalUp="0" diagonalDown="0">
        <left style="thin">
          <color theme="0"/>
        </left>
        <right style="thin">
          <color theme="0"/>
        </right>
        <top style="thin">
          <color theme="0"/>
        </top>
        <bottom style="thick">
          <color theme="0"/>
        </bottom>
        <vertical/>
        <horizontal/>
      </border>
      <protection locked="0" hidden="0"/>
    </dxf>
    <dxf>
      <fill>
        <patternFill patternType="solid">
          <fgColor indexed="64"/>
          <bgColor theme="0"/>
        </patternFill>
      </fill>
      <alignment horizontal="left" vertical="top" textRotation="0" wrapText="0" indent="0" justifyLastLine="0" shrinkToFit="0" readingOrder="0"/>
    </dxf>
    <dxf>
      <font>
        <strike val="0"/>
        <outline val="0"/>
        <shadow val="0"/>
        <u val="none"/>
        <vertAlign val="baseline"/>
        <sz val="12"/>
        <color theme="0"/>
        <name val="Helvetica"/>
        <family val="2"/>
        <scheme val="none"/>
      </font>
      <numFmt numFmtId="30" formatCode="@"/>
      <fill>
        <patternFill patternType="solid">
          <fgColor indexed="64"/>
          <bgColor theme="1"/>
        </patternFill>
      </fill>
      <alignment horizontal="center" vertical="center" textRotation="0" wrapText="0" indent="0" justifyLastLine="0" shrinkToFit="0" readingOrder="0"/>
    </dxf>
  </dxfs>
  <tableStyles count="0" defaultTableStyle="TableStyleMedium2" defaultPivotStyle="PivotStyleMedium9"/>
  <colors>
    <mruColors>
      <color rgb="FFB3C5DB"/>
      <color rgb="FFE9A5DA"/>
      <color rgb="FFED9B41"/>
      <color rgb="FFE2BECB"/>
      <color rgb="FFF0D77D"/>
      <color rgb="FFFCDEE7"/>
      <color rgb="FFECEFE9"/>
      <color rgb="FFC9D2BD"/>
      <color rgb="FFF8C98F"/>
      <color rgb="FFEAE0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microsoft.com/office/2017/06/relationships/rdRichValueTypes" Target="richData/rdRichValueTyp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styles" Target="styles.xml"/><Relationship Id="rId17" Type="http://schemas.microsoft.com/office/2017/06/relationships/rdRichValueStructure" Target="richData/rdrichvaluestructure.xml"/><Relationship Id="rId2" Type="http://schemas.openxmlformats.org/officeDocument/2006/relationships/worksheet" Target="worksheets/sheet2.xml"/><Relationship Id="rId16" Type="http://schemas.microsoft.com/office/2017/06/relationships/rdRichValue" Target="richData/rdrichvalue.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22/10/relationships/richValueRel" Target="richData/richValueRel.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589435533725993"/>
          <c:y val="0.28455208251511555"/>
          <c:w val="0.55871257668086494"/>
          <c:h val="0.61416852216549456"/>
        </c:manualLayout>
      </c:layout>
      <c:radarChart>
        <c:radarStyle val="filled"/>
        <c:varyColors val="0"/>
        <c:ser>
          <c:idx val="0"/>
          <c:order val="0"/>
          <c:tx>
            <c:strRef>
              <c:f>'Alles OK'!$B$22</c:f>
              <c:strCache>
                <c:ptCount val="1"/>
                <c:pt idx="0">
                  <c:v>Empathie und Verständnis</c:v>
                </c:pt>
              </c:strCache>
            </c:strRef>
          </c:tx>
          <c:spPr>
            <a:solidFill>
              <a:srgbClr val="F0D77D"/>
            </a:solidFill>
            <a:ln>
              <a:noFill/>
            </a:ln>
            <a:effectLst/>
          </c:spPr>
          <c:cat>
            <c:strRef>
              <c:f>'Alles OK'!$A$23:$A$34</c:f>
              <c:strCache>
                <c:ptCount val="12"/>
                <c:pt idx="0">
                  <c:v>1 Bilder vom Alter(n) neu gestalten</c:v>
                </c:pt>
                <c:pt idx="1">
                  <c:v>2 Die Perspektive wechseln </c:v>
                </c:pt>
                <c:pt idx="2">
                  <c:v>3 Den Zusammenhalt stärken</c:v>
                </c:pt>
                <c:pt idx="3">
                  <c:v>4 Barrieren abbauen</c:v>
                </c:pt>
                <c:pt idx="4">
                  <c:v>5 Selbstwirksamkeit erfahren</c:v>
                </c:pt>
                <c:pt idx="5">
                  <c:v>6 Resilienz entwickeln</c:v>
                </c:pt>
                <c:pt idx="6">
                  <c:v>7 Handeln aus Überzeugung</c:v>
                </c:pt>
                <c:pt idx="7">
                  <c:v>8 Für Werte einstehen</c:v>
                </c:pt>
                <c:pt idx="8">
                  <c:v>9 Miteinander lernen</c:v>
                </c:pt>
                <c:pt idx="9">
                  <c:v>10 Bereit sein für Veränderung</c:v>
                </c:pt>
                <c:pt idx="10">
                  <c:v>11 Neue soziale Räume hervorbringen</c:v>
                </c:pt>
                <c:pt idx="11">
                  <c:v>12 Wissen verbreiten </c:v>
                </c:pt>
              </c:strCache>
            </c:strRef>
          </c:cat>
          <c:val>
            <c:numRef>
              <c:f>'Alles OK'!$B$23:$B$34</c:f>
              <c:numCache>
                <c:formatCode>General</c:formatCode>
                <c:ptCount val="12"/>
                <c:pt idx="0" formatCode="0.0">
                  <c:v>0</c:v>
                </c:pt>
                <c:pt idx="1">
                  <c:v>0</c:v>
                </c:pt>
              </c:numCache>
            </c:numRef>
          </c:val>
          <c:extLst>
            <c:ext xmlns:c16="http://schemas.microsoft.com/office/drawing/2014/chart" uri="{C3380CC4-5D6E-409C-BE32-E72D297353CC}">
              <c16:uniqueId val="{00000000-5A83-41F9-9966-4F3F51084516}"/>
            </c:ext>
          </c:extLst>
        </c:ser>
        <c:ser>
          <c:idx val="1"/>
          <c:order val="1"/>
          <c:tx>
            <c:strRef>
              <c:f>'Alles OK'!$C$22</c:f>
              <c:strCache>
                <c:ptCount val="1"/>
                <c:pt idx="0">
                  <c:v>Teilhabe</c:v>
                </c:pt>
              </c:strCache>
            </c:strRef>
          </c:tx>
          <c:spPr>
            <a:solidFill>
              <a:srgbClr val="E2BECB"/>
            </a:solidFill>
            <a:ln>
              <a:noFill/>
            </a:ln>
            <a:effectLst/>
          </c:spPr>
          <c:cat>
            <c:strRef>
              <c:f>'Alles OK'!$A$23:$A$34</c:f>
              <c:strCache>
                <c:ptCount val="12"/>
                <c:pt idx="0">
                  <c:v>1 Bilder vom Alter(n) neu gestalten</c:v>
                </c:pt>
                <c:pt idx="1">
                  <c:v>2 Die Perspektive wechseln </c:v>
                </c:pt>
                <c:pt idx="2">
                  <c:v>3 Den Zusammenhalt stärken</c:v>
                </c:pt>
                <c:pt idx="3">
                  <c:v>4 Barrieren abbauen</c:v>
                </c:pt>
                <c:pt idx="4">
                  <c:v>5 Selbstwirksamkeit erfahren</c:v>
                </c:pt>
                <c:pt idx="5">
                  <c:v>6 Resilienz entwickeln</c:v>
                </c:pt>
                <c:pt idx="6">
                  <c:v>7 Handeln aus Überzeugung</c:v>
                </c:pt>
                <c:pt idx="7">
                  <c:v>8 Für Werte einstehen</c:v>
                </c:pt>
                <c:pt idx="8">
                  <c:v>9 Miteinander lernen</c:v>
                </c:pt>
                <c:pt idx="9">
                  <c:v>10 Bereit sein für Veränderung</c:v>
                </c:pt>
                <c:pt idx="10">
                  <c:v>11 Neue soziale Räume hervorbringen</c:v>
                </c:pt>
                <c:pt idx="11">
                  <c:v>12 Wissen verbreiten </c:v>
                </c:pt>
              </c:strCache>
            </c:strRef>
          </c:cat>
          <c:val>
            <c:numRef>
              <c:f>'Alles OK'!$C$23:$C$34</c:f>
              <c:numCache>
                <c:formatCode>General</c:formatCode>
                <c:ptCount val="12"/>
                <c:pt idx="2">
                  <c:v>0</c:v>
                </c:pt>
                <c:pt idx="3">
                  <c:v>0</c:v>
                </c:pt>
              </c:numCache>
            </c:numRef>
          </c:val>
          <c:extLst>
            <c:ext xmlns:c16="http://schemas.microsoft.com/office/drawing/2014/chart" uri="{C3380CC4-5D6E-409C-BE32-E72D297353CC}">
              <c16:uniqueId val="{00000001-5A83-41F9-9966-4F3F51084516}"/>
            </c:ext>
          </c:extLst>
        </c:ser>
        <c:ser>
          <c:idx val="2"/>
          <c:order val="2"/>
          <c:tx>
            <c:strRef>
              <c:f>'Alles OK'!$D$22</c:f>
              <c:strCache>
                <c:ptCount val="1"/>
                <c:pt idx="0">
                  <c:v>Aktivierung</c:v>
                </c:pt>
              </c:strCache>
            </c:strRef>
          </c:tx>
          <c:spPr>
            <a:solidFill>
              <a:srgbClr val="C9D2BD"/>
            </a:solidFill>
            <a:ln>
              <a:noFill/>
            </a:ln>
            <a:effectLst/>
          </c:spPr>
          <c:cat>
            <c:strRef>
              <c:f>'Alles OK'!$A$23:$A$34</c:f>
              <c:strCache>
                <c:ptCount val="12"/>
                <c:pt idx="0">
                  <c:v>1 Bilder vom Alter(n) neu gestalten</c:v>
                </c:pt>
                <c:pt idx="1">
                  <c:v>2 Die Perspektive wechseln </c:v>
                </c:pt>
                <c:pt idx="2">
                  <c:v>3 Den Zusammenhalt stärken</c:v>
                </c:pt>
                <c:pt idx="3">
                  <c:v>4 Barrieren abbauen</c:v>
                </c:pt>
                <c:pt idx="4">
                  <c:v>5 Selbstwirksamkeit erfahren</c:v>
                </c:pt>
                <c:pt idx="5">
                  <c:v>6 Resilienz entwickeln</c:v>
                </c:pt>
                <c:pt idx="6">
                  <c:v>7 Handeln aus Überzeugung</c:v>
                </c:pt>
                <c:pt idx="7">
                  <c:v>8 Für Werte einstehen</c:v>
                </c:pt>
                <c:pt idx="8">
                  <c:v>9 Miteinander lernen</c:v>
                </c:pt>
                <c:pt idx="9">
                  <c:v>10 Bereit sein für Veränderung</c:v>
                </c:pt>
                <c:pt idx="10">
                  <c:v>11 Neue soziale Räume hervorbringen</c:v>
                </c:pt>
                <c:pt idx="11">
                  <c:v>12 Wissen verbreiten </c:v>
                </c:pt>
              </c:strCache>
            </c:strRef>
          </c:cat>
          <c:val>
            <c:numRef>
              <c:f>'Alles OK'!$D$23:$D$34</c:f>
              <c:numCache>
                <c:formatCode>General</c:formatCode>
                <c:ptCount val="12"/>
                <c:pt idx="4">
                  <c:v>0</c:v>
                </c:pt>
                <c:pt idx="5">
                  <c:v>0</c:v>
                </c:pt>
              </c:numCache>
            </c:numRef>
          </c:val>
          <c:extLst>
            <c:ext xmlns:c16="http://schemas.microsoft.com/office/drawing/2014/chart" uri="{C3380CC4-5D6E-409C-BE32-E72D297353CC}">
              <c16:uniqueId val="{00000002-5A83-41F9-9966-4F3F51084516}"/>
            </c:ext>
          </c:extLst>
        </c:ser>
        <c:ser>
          <c:idx val="3"/>
          <c:order val="3"/>
          <c:tx>
            <c:strRef>
              <c:f>'Alles OK'!$E$22</c:f>
              <c:strCache>
                <c:ptCount val="1"/>
                <c:pt idx="0">
                  <c:v>Werte umsetzen</c:v>
                </c:pt>
              </c:strCache>
            </c:strRef>
          </c:tx>
          <c:spPr>
            <a:solidFill>
              <a:srgbClr val="B3C5DB"/>
            </a:solidFill>
            <a:ln>
              <a:noFill/>
            </a:ln>
            <a:effectLst/>
          </c:spPr>
          <c:cat>
            <c:strRef>
              <c:f>'Alles OK'!$A$23:$A$34</c:f>
              <c:strCache>
                <c:ptCount val="12"/>
                <c:pt idx="0">
                  <c:v>1 Bilder vom Alter(n) neu gestalten</c:v>
                </c:pt>
                <c:pt idx="1">
                  <c:v>2 Die Perspektive wechseln </c:v>
                </c:pt>
                <c:pt idx="2">
                  <c:v>3 Den Zusammenhalt stärken</c:v>
                </c:pt>
                <c:pt idx="3">
                  <c:v>4 Barrieren abbauen</c:v>
                </c:pt>
                <c:pt idx="4">
                  <c:v>5 Selbstwirksamkeit erfahren</c:v>
                </c:pt>
                <c:pt idx="5">
                  <c:v>6 Resilienz entwickeln</c:v>
                </c:pt>
                <c:pt idx="6">
                  <c:v>7 Handeln aus Überzeugung</c:v>
                </c:pt>
                <c:pt idx="7">
                  <c:v>8 Für Werte einstehen</c:v>
                </c:pt>
                <c:pt idx="8">
                  <c:v>9 Miteinander lernen</c:v>
                </c:pt>
                <c:pt idx="9">
                  <c:v>10 Bereit sein für Veränderung</c:v>
                </c:pt>
                <c:pt idx="10">
                  <c:v>11 Neue soziale Räume hervorbringen</c:v>
                </c:pt>
                <c:pt idx="11">
                  <c:v>12 Wissen verbreiten </c:v>
                </c:pt>
              </c:strCache>
            </c:strRef>
          </c:cat>
          <c:val>
            <c:numRef>
              <c:f>'Alles OK'!$E$23:$E$34</c:f>
              <c:numCache>
                <c:formatCode>General</c:formatCode>
                <c:ptCount val="12"/>
                <c:pt idx="6">
                  <c:v>0</c:v>
                </c:pt>
                <c:pt idx="7">
                  <c:v>0</c:v>
                </c:pt>
              </c:numCache>
            </c:numRef>
          </c:val>
          <c:extLst>
            <c:ext xmlns:c16="http://schemas.microsoft.com/office/drawing/2014/chart" uri="{C3380CC4-5D6E-409C-BE32-E72D297353CC}">
              <c16:uniqueId val="{00000003-5A83-41F9-9966-4F3F51084516}"/>
            </c:ext>
          </c:extLst>
        </c:ser>
        <c:ser>
          <c:idx val="4"/>
          <c:order val="4"/>
          <c:tx>
            <c:strRef>
              <c:f>'Alles OK'!$F$22</c:f>
              <c:strCache>
                <c:ptCount val="1"/>
                <c:pt idx="0">
                  <c:v>Prozessorientierung</c:v>
                </c:pt>
              </c:strCache>
            </c:strRef>
          </c:tx>
          <c:spPr>
            <a:solidFill>
              <a:srgbClr val="ED9B41"/>
            </a:solidFill>
            <a:ln>
              <a:noFill/>
            </a:ln>
            <a:effectLst/>
          </c:spPr>
          <c:cat>
            <c:strRef>
              <c:f>'Alles OK'!$A$23:$A$34</c:f>
              <c:strCache>
                <c:ptCount val="12"/>
                <c:pt idx="0">
                  <c:v>1 Bilder vom Alter(n) neu gestalten</c:v>
                </c:pt>
                <c:pt idx="1">
                  <c:v>2 Die Perspektive wechseln </c:v>
                </c:pt>
                <c:pt idx="2">
                  <c:v>3 Den Zusammenhalt stärken</c:v>
                </c:pt>
                <c:pt idx="3">
                  <c:v>4 Barrieren abbauen</c:v>
                </c:pt>
                <c:pt idx="4">
                  <c:v>5 Selbstwirksamkeit erfahren</c:v>
                </c:pt>
                <c:pt idx="5">
                  <c:v>6 Resilienz entwickeln</c:v>
                </c:pt>
                <c:pt idx="6">
                  <c:v>7 Handeln aus Überzeugung</c:v>
                </c:pt>
                <c:pt idx="7">
                  <c:v>8 Für Werte einstehen</c:v>
                </c:pt>
                <c:pt idx="8">
                  <c:v>9 Miteinander lernen</c:v>
                </c:pt>
                <c:pt idx="9">
                  <c:v>10 Bereit sein für Veränderung</c:v>
                </c:pt>
                <c:pt idx="10">
                  <c:v>11 Neue soziale Räume hervorbringen</c:v>
                </c:pt>
                <c:pt idx="11">
                  <c:v>12 Wissen verbreiten </c:v>
                </c:pt>
              </c:strCache>
            </c:strRef>
          </c:cat>
          <c:val>
            <c:numRef>
              <c:f>'Alles OK'!$F$23:$F$34</c:f>
              <c:numCache>
                <c:formatCode>General</c:formatCode>
                <c:ptCount val="12"/>
                <c:pt idx="8">
                  <c:v>0</c:v>
                </c:pt>
                <c:pt idx="9">
                  <c:v>0</c:v>
                </c:pt>
              </c:numCache>
            </c:numRef>
          </c:val>
          <c:extLst>
            <c:ext xmlns:c16="http://schemas.microsoft.com/office/drawing/2014/chart" uri="{C3380CC4-5D6E-409C-BE32-E72D297353CC}">
              <c16:uniqueId val="{00000004-5A83-41F9-9966-4F3F51084516}"/>
            </c:ext>
          </c:extLst>
        </c:ser>
        <c:ser>
          <c:idx val="5"/>
          <c:order val="5"/>
          <c:tx>
            <c:strRef>
              <c:f>'Alles OK'!$G$22</c:f>
              <c:strCache>
                <c:ptCount val="1"/>
                <c:pt idx="0">
                  <c:v>Verstetigung</c:v>
                </c:pt>
              </c:strCache>
            </c:strRef>
          </c:tx>
          <c:spPr>
            <a:solidFill>
              <a:srgbClr val="E9A5DA"/>
            </a:solidFill>
            <a:ln>
              <a:noFill/>
            </a:ln>
            <a:effectLst/>
          </c:spPr>
          <c:cat>
            <c:strRef>
              <c:f>'Alles OK'!$A$23:$A$34</c:f>
              <c:strCache>
                <c:ptCount val="12"/>
                <c:pt idx="0">
                  <c:v>1 Bilder vom Alter(n) neu gestalten</c:v>
                </c:pt>
                <c:pt idx="1">
                  <c:v>2 Die Perspektive wechseln </c:v>
                </c:pt>
                <c:pt idx="2">
                  <c:v>3 Den Zusammenhalt stärken</c:v>
                </c:pt>
                <c:pt idx="3">
                  <c:v>4 Barrieren abbauen</c:v>
                </c:pt>
                <c:pt idx="4">
                  <c:v>5 Selbstwirksamkeit erfahren</c:v>
                </c:pt>
                <c:pt idx="5">
                  <c:v>6 Resilienz entwickeln</c:v>
                </c:pt>
                <c:pt idx="6">
                  <c:v>7 Handeln aus Überzeugung</c:v>
                </c:pt>
                <c:pt idx="7">
                  <c:v>8 Für Werte einstehen</c:v>
                </c:pt>
                <c:pt idx="8">
                  <c:v>9 Miteinander lernen</c:v>
                </c:pt>
                <c:pt idx="9">
                  <c:v>10 Bereit sein für Veränderung</c:v>
                </c:pt>
                <c:pt idx="10">
                  <c:v>11 Neue soziale Räume hervorbringen</c:v>
                </c:pt>
                <c:pt idx="11">
                  <c:v>12 Wissen verbreiten </c:v>
                </c:pt>
              </c:strCache>
            </c:strRef>
          </c:cat>
          <c:val>
            <c:numRef>
              <c:f>'Alles OK'!$G$23:$G$34</c:f>
              <c:numCache>
                <c:formatCode>General</c:formatCode>
                <c:ptCount val="12"/>
                <c:pt idx="10">
                  <c:v>0</c:v>
                </c:pt>
                <c:pt idx="11">
                  <c:v>0</c:v>
                </c:pt>
              </c:numCache>
            </c:numRef>
          </c:val>
          <c:extLst>
            <c:ext xmlns:c16="http://schemas.microsoft.com/office/drawing/2014/chart" uri="{C3380CC4-5D6E-409C-BE32-E72D297353CC}">
              <c16:uniqueId val="{00000005-5A83-41F9-9966-4F3F51084516}"/>
            </c:ext>
          </c:extLst>
        </c:ser>
        <c:dLbls>
          <c:showLegendKey val="0"/>
          <c:showVal val="0"/>
          <c:showCatName val="0"/>
          <c:showSerName val="0"/>
          <c:showPercent val="0"/>
          <c:showBubbleSize val="0"/>
        </c:dLbls>
        <c:axId val="1233943295"/>
        <c:axId val="1233943775"/>
      </c:radarChart>
      <c:catAx>
        <c:axId val="123394329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mn-cs"/>
              </a:defRPr>
            </a:pPr>
            <a:endParaRPr lang="de-DE"/>
          </a:p>
        </c:txPr>
        <c:crossAx val="1233943775"/>
        <c:crosses val="autoZero"/>
        <c:auto val="1"/>
        <c:lblAlgn val="ctr"/>
        <c:lblOffset val="100"/>
        <c:noMultiLvlLbl val="0"/>
      </c:catAx>
      <c:valAx>
        <c:axId val="1233943775"/>
        <c:scaling>
          <c:orientation val="minMax"/>
          <c:max val="3"/>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mn-cs"/>
              </a:defRPr>
            </a:pPr>
            <a:endParaRPr lang="de-DE"/>
          </a:p>
        </c:txPr>
        <c:crossAx val="1233943295"/>
        <c:crosses val="autoZero"/>
        <c:crossBetween val="between"/>
      </c:valAx>
      <c:spPr>
        <a:noFill/>
        <a:ln>
          <a:noFill/>
        </a:ln>
        <a:effectLst/>
      </c:spPr>
    </c:plotArea>
    <c:legend>
      <c:legendPos val="t"/>
      <c:layout>
        <c:manualLayout>
          <c:xMode val="edge"/>
          <c:yMode val="edge"/>
          <c:x val="1.5629869227884115E-2"/>
          <c:y val="3.0934083922383265E-2"/>
          <c:w val="0.97790785631976695"/>
          <c:h val="0.1166629772483604"/>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oddHeader>&amp;ZErgebnis der Auswertung</c:oddHeader>
    </c:headerFooter>
    <c:pageMargins b="0.78740157499999996" l="0.7" r="0.7" t="0.78740157499999996"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kda.de/" TargetMode="External"/><Relationship Id="rId2" Type="http://schemas.openxmlformats.org/officeDocument/2006/relationships/image" Target="../media/image2.jpg"/><Relationship Id="rId1" Type="http://schemas.openxmlformats.org/officeDocument/2006/relationships/hyperlink" Target="https://posia.org/" TargetMode="External"/><Relationship Id="rId6" Type="http://schemas.openxmlformats.org/officeDocument/2006/relationships/image" Target="../media/image4.png"/><Relationship Id="rId5" Type="http://schemas.openxmlformats.org/officeDocument/2006/relationships/hyperlink" Target="https://www.fernsehlotterie.de/" TargetMode="External"/><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chart" Target="../charts/chart1.xml"/><Relationship Id="rId4"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0</xdr:col>
      <xdr:colOff>24206</xdr:colOff>
      <xdr:row>0</xdr:row>
      <xdr:rowOff>112201</xdr:rowOff>
    </xdr:from>
    <xdr:to>
      <xdr:col>1</xdr:col>
      <xdr:colOff>1031049</xdr:colOff>
      <xdr:row>0</xdr:row>
      <xdr:rowOff>988713</xdr:rowOff>
    </xdr:to>
    <xdr:pic>
      <xdr:nvPicPr>
        <xdr:cNvPr id="4" name="Grafik 3">
          <a:hlinkClick xmlns:r="http://schemas.openxmlformats.org/officeDocument/2006/relationships" r:id="rId1"/>
          <a:extLst>
            <a:ext uri="{FF2B5EF4-FFF2-40B4-BE49-F238E27FC236}">
              <a16:creationId xmlns:a16="http://schemas.microsoft.com/office/drawing/2014/main" id="{E88F6B11-6BEC-C4AE-5D44-BA1C76D3E0A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4206" y="112201"/>
          <a:ext cx="1493457" cy="873336"/>
        </a:xfrm>
        <a:prstGeom prst="rect">
          <a:avLst/>
        </a:prstGeom>
      </xdr:spPr>
    </xdr:pic>
    <xdr:clientData/>
  </xdr:twoCellAnchor>
  <xdr:twoCellAnchor editAs="oneCell">
    <xdr:from>
      <xdr:col>1</xdr:col>
      <xdr:colOff>1034209</xdr:colOff>
      <xdr:row>0</xdr:row>
      <xdr:rowOff>135088</xdr:rowOff>
    </xdr:from>
    <xdr:to>
      <xdr:col>1</xdr:col>
      <xdr:colOff>2860169</xdr:colOff>
      <xdr:row>0</xdr:row>
      <xdr:rowOff>950836</xdr:rowOff>
    </xdr:to>
    <xdr:pic>
      <xdr:nvPicPr>
        <xdr:cNvPr id="6" name="Grafik 5">
          <a:hlinkClick xmlns:r="http://schemas.openxmlformats.org/officeDocument/2006/relationships" r:id="rId3"/>
          <a:extLst>
            <a:ext uri="{FF2B5EF4-FFF2-40B4-BE49-F238E27FC236}">
              <a16:creationId xmlns:a16="http://schemas.microsoft.com/office/drawing/2014/main" id="{2267034E-8AF4-32B2-8C07-C8716C14CCD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16062" y="135088"/>
          <a:ext cx="1827547" cy="810984"/>
        </a:xfrm>
        <a:prstGeom prst="rect">
          <a:avLst/>
        </a:prstGeom>
      </xdr:spPr>
    </xdr:pic>
    <xdr:clientData/>
  </xdr:twoCellAnchor>
  <xdr:twoCellAnchor editAs="oneCell">
    <xdr:from>
      <xdr:col>1</xdr:col>
      <xdr:colOff>2775242</xdr:colOff>
      <xdr:row>0</xdr:row>
      <xdr:rowOff>139352</xdr:rowOff>
    </xdr:from>
    <xdr:to>
      <xdr:col>1</xdr:col>
      <xdr:colOff>4365464</xdr:colOff>
      <xdr:row>0</xdr:row>
      <xdr:rowOff>917311</xdr:rowOff>
    </xdr:to>
    <xdr:pic>
      <xdr:nvPicPr>
        <xdr:cNvPr id="8" name="Grafik 7">
          <a:hlinkClick xmlns:r="http://schemas.openxmlformats.org/officeDocument/2006/relationships" r:id="rId5"/>
          <a:extLst>
            <a:ext uri="{FF2B5EF4-FFF2-40B4-BE49-F238E27FC236}">
              <a16:creationId xmlns:a16="http://schemas.microsoft.com/office/drawing/2014/main" id="{489B9BA1-2EEB-7046-E649-85B66096FB6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257095" y="139352"/>
          <a:ext cx="1591809" cy="7811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3955143</xdr:colOff>
      <xdr:row>24</xdr:row>
      <xdr:rowOff>685420</xdr:rowOff>
    </xdr:from>
    <xdr:to>
      <xdr:col>7</xdr:col>
      <xdr:colOff>2522267</xdr:colOff>
      <xdr:row>25</xdr:row>
      <xdr:rowOff>761097</xdr:rowOff>
    </xdr:to>
    <xdr:pic>
      <xdr:nvPicPr>
        <xdr:cNvPr id="3" name="Bild 2">
          <a:extLst>
            <a:ext uri="{FF2B5EF4-FFF2-40B4-BE49-F238E27FC236}">
              <a16:creationId xmlns:a16="http://schemas.microsoft.com/office/drawing/2014/main" id="{E2C8B4CD-A7EB-4685-26CA-9EEE99DCDE53}"/>
            </a:ext>
            <a:ext uri="{C183D7F6-B498-43B3-948B-1728B52AA6E4}">
              <adec:decorative xmlns:adec="http://schemas.microsoft.com/office/drawing/2017/decorative" val="1"/>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6969"/>
        <a:stretch/>
      </xdr:blipFill>
      <xdr:spPr bwMode="auto">
        <a:xfrm>
          <a:off x="14523357" y="21558777"/>
          <a:ext cx="5225553" cy="9737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5501507</xdr:colOff>
      <xdr:row>26</xdr:row>
      <xdr:rowOff>295349</xdr:rowOff>
    </xdr:from>
    <xdr:to>
      <xdr:col>7</xdr:col>
      <xdr:colOff>2617027</xdr:colOff>
      <xdr:row>27</xdr:row>
      <xdr:rowOff>675116</xdr:rowOff>
    </xdr:to>
    <xdr:pic>
      <xdr:nvPicPr>
        <xdr:cNvPr id="2" name="Grafik 1">
          <a:extLst>
            <a:ext uri="{FF2B5EF4-FFF2-40B4-BE49-F238E27FC236}">
              <a16:creationId xmlns:a16="http://schemas.microsoft.com/office/drawing/2014/main" id="{B74F37F8-B950-4D61-BF3C-50BDDE4DBDE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069721" y="22964849"/>
          <a:ext cx="3777124" cy="12810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5306147</xdr:colOff>
      <xdr:row>50</xdr:row>
      <xdr:rowOff>250412</xdr:rowOff>
    </xdr:from>
    <xdr:to>
      <xdr:col>7</xdr:col>
      <xdr:colOff>2378079</xdr:colOff>
      <xdr:row>51</xdr:row>
      <xdr:rowOff>650816</xdr:rowOff>
    </xdr:to>
    <xdr:pic>
      <xdr:nvPicPr>
        <xdr:cNvPr id="2" name="Grafik 1">
          <a:extLst>
            <a:ext uri="{FF2B5EF4-FFF2-40B4-BE49-F238E27FC236}">
              <a16:creationId xmlns:a16="http://schemas.microsoft.com/office/drawing/2014/main" id="{16F1E5F4-E59D-4D17-9A28-DDB20C6C6FF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870960" y="44478162"/>
          <a:ext cx="3729906" cy="1297342"/>
        </a:xfrm>
        <a:prstGeom prst="rect">
          <a:avLst/>
        </a:prstGeom>
      </xdr:spPr>
    </xdr:pic>
    <xdr:clientData/>
  </xdr:twoCellAnchor>
  <xdr:twoCellAnchor>
    <xdr:from>
      <xdr:col>5</xdr:col>
      <xdr:colOff>2327276</xdr:colOff>
      <xdr:row>48</xdr:row>
      <xdr:rowOff>372015</xdr:rowOff>
    </xdr:from>
    <xdr:to>
      <xdr:col>7</xdr:col>
      <xdr:colOff>2489884</xdr:colOff>
      <xdr:row>49</xdr:row>
      <xdr:rowOff>790574</xdr:rowOff>
    </xdr:to>
    <xdr:pic>
      <xdr:nvPicPr>
        <xdr:cNvPr id="3" name="Bild 2">
          <a:extLst>
            <a:ext uri="{FF2B5EF4-FFF2-40B4-BE49-F238E27FC236}">
              <a16:creationId xmlns:a16="http://schemas.microsoft.com/office/drawing/2014/main" id="{7AEB2C2A-901E-4953-B65B-3279EB71E1B9}"/>
            </a:ext>
            <a:ext uri="{C183D7F6-B498-43B3-948B-1728B52AA6E4}">
              <adec:decorative xmlns:adec="http://schemas.microsoft.com/office/drawing/2017/decorative" val="1"/>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6969"/>
        <a:stretch/>
      </xdr:blipFill>
      <xdr:spPr bwMode="auto">
        <a:xfrm>
          <a:off x="12892089" y="42805890"/>
          <a:ext cx="6822170" cy="13154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5279649</xdr:colOff>
      <xdr:row>29</xdr:row>
      <xdr:rowOff>312285</xdr:rowOff>
    </xdr:from>
    <xdr:to>
      <xdr:col>7</xdr:col>
      <xdr:colOff>2363483</xdr:colOff>
      <xdr:row>30</xdr:row>
      <xdr:rowOff>703168</xdr:rowOff>
    </xdr:to>
    <xdr:pic>
      <xdr:nvPicPr>
        <xdr:cNvPr id="3" name="Grafik 2">
          <a:extLst>
            <a:ext uri="{FF2B5EF4-FFF2-40B4-BE49-F238E27FC236}">
              <a16:creationId xmlns:a16="http://schemas.microsoft.com/office/drawing/2014/main" id="{B75DBEA9-0873-441B-95EF-77C4748C96F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702720" y="28717196"/>
          <a:ext cx="3769705" cy="1284191"/>
        </a:xfrm>
        <a:prstGeom prst="rect">
          <a:avLst/>
        </a:prstGeom>
      </xdr:spPr>
    </xdr:pic>
    <xdr:clientData/>
  </xdr:twoCellAnchor>
  <xdr:twoCellAnchor>
    <xdr:from>
      <xdr:col>5</xdr:col>
      <xdr:colOff>2463800</xdr:colOff>
      <xdr:row>28</xdr:row>
      <xdr:rowOff>561094</xdr:rowOff>
    </xdr:from>
    <xdr:to>
      <xdr:col>7</xdr:col>
      <xdr:colOff>2320247</xdr:colOff>
      <xdr:row>28</xdr:row>
      <xdr:rowOff>1828800</xdr:rowOff>
    </xdr:to>
    <xdr:pic>
      <xdr:nvPicPr>
        <xdr:cNvPr id="2" name="Bild 2">
          <a:extLst>
            <a:ext uri="{FF2B5EF4-FFF2-40B4-BE49-F238E27FC236}">
              <a16:creationId xmlns:a16="http://schemas.microsoft.com/office/drawing/2014/main" id="{00508833-B9BE-4A65-AA71-9F8167E3E1B9}"/>
            </a:ext>
            <a:ext uri="{C183D7F6-B498-43B3-948B-1728B52AA6E4}">
              <adec:decorative xmlns:adec="http://schemas.microsoft.com/office/drawing/2017/decorative" val="1"/>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6969"/>
        <a:stretch/>
      </xdr:blipFill>
      <xdr:spPr bwMode="auto">
        <a:xfrm>
          <a:off x="13042900" y="25199094"/>
          <a:ext cx="6523947" cy="1267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5295900</xdr:colOff>
      <xdr:row>28</xdr:row>
      <xdr:rowOff>334625</xdr:rowOff>
    </xdr:from>
    <xdr:to>
      <xdr:col>7</xdr:col>
      <xdr:colOff>2395615</xdr:colOff>
      <xdr:row>29</xdr:row>
      <xdr:rowOff>727096</xdr:rowOff>
    </xdr:to>
    <xdr:pic>
      <xdr:nvPicPr>
        <xdr:cNvPr id="2" name="Grafik 1">
          <a:extLst>
            <a:ext uri="{FF2B5EF4-FFF2-40B4-BE49-F238E27FC236}">
              <a16:creationId xmlns:a16="http://schemas.microsoft.com/office/drawing/2014/main" id="{14B50A0E-7CB3-4E8D-937F-EEEDA733888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875000" y="24909125"/>
          <a:ext cx="3767215" cy="1294171"/>
        </a:xfrm>
        <a:prstGeom prst="rect">
          <a:avLst/>
        </a:prstGeom>
      </xdr:spPr>
    </xdr:pic>
    <xdr:clientData/>
  </xdr:twoCellAnchor>
  <xdr:twoCellAnchor editAs="oneCell">
    <xdr:from>
      <xdr:col>5</xdr:col>
      <xdr:colOff>2019300</xdr:colOff>
      <xdr:row>26</xdr:row>
      <xdr:rowOff>279400</xdr:rowOff>
    </xdr:from>
    <xdr:to>
      <xdr:col>7</xdr:col>
      <xdr:colOff>2387600</xdr:colOff>
      <xdr:row>27</xdr:row>
      <xdr:rowOff>629605</xdr:rowOff>
    </xdr:to>
    <xdr:pic>
      <xdr:nvPicPr>
        <xdr:cNvPr id="4" name="Grafik 3">
          <a:extLst>
            <a:ext uri="{FF2B5EF4-FFF2-40B4-BE49-F238E27FC236}">
              <a16:creationId xmlns:a16="http://schemas.microsoft.com/office/drawing/2014/main" id="{850A42C9-65FF-B86F-60D3-D111BEBA488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tretch>
          <a:fillRect/>
        </a:stretch>
      </xdr:blipFill>
      <xdr:spPr>
        <a:xfrm>
          <a:off x="12598400" y="23114000"/>
          <a:ext cx="7035800" cy="125190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24</xdr:row>
      <xdr:rowOff>304800</xdr:rowOff>
    </xdr:from>
    <xdr:to>
      <xdr:col>7</xdr:col>
      <xdr:colOff>2576594</xdr:colOff>
      <xdr:row>25</xdr:row>
      <xdr:rowOff>686856</xdr:rowOff>
    </xdr:to>
    <xdr:pic>
      <xdr:nvPicPr>
        <xdr:cNvPr id="4" name="Grafik 3">
          <a:extLst>
            <a:ext uri="{FF2B5EF4-FFF2-40B4-BE49-F238E27FC236}">
              <a16:creationId xmlns:a16="http://schemas.microsoft.com/office/drawing/2014/main" id="{59ECF9E9-4898-475D-82D2-89879AA8753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217900" y="21297900"/>
          <a:ext cx="3605294" cy="1283756"/>
        </a:xfrm>
        <a:prstGeom prst="rect">
          <a:avLst/>
        </a:prstGeom>
      </xdr:spPr>
    </xdr:pic>
    <xdr:clientData/>
  </xdr:twoCellAnchor>
  <xdr:twoCellAnchor editAs="oneCell">
    <xdr:from>
      <xdr:col>5</xdr:col>
      <xdr:colOff>2057400</xdr:colOff>
      <xdr:row>22</xdr:row>
      <xdr:rowOff>279400</xdr:rowOff>
    </xdr:from>
    <xdr:to>
      <xdr:col>7</xdr:col>
      <xdr:colOff>2451432</xdr:colOff>
      <xdr:row>23</xdr:row>
      <xdr:rowOff>673167</xdr:rowOff>
    </xdr:to>
    <xdr:pic>
      <xdr:nvPicPr>
        <xdr:cNvPr id="2" name="Grafik 1">
          <a:extLst>
            <a:ext uri="{FF2B5EF4-FFF2-40B4-BE49-F238E27FC236}">
              <a16:creationId xmlns:a16="http://schemas.microsoft.com/office/drawing/2014/main" id="{05FED883-3F3A-906F-FB52-3B2B208BDFA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tretch>
          <a:fillRect/>
        </a:stretch>
      </xdr:blipFill>
      <xdr:spPr>
        <a:xfrm>
          <a:off x="12636500" y="19469100"/>
          <a:ext cx="7061532" cy="129546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5499709</xdr:colOff>
      <xdr:row>27</xdr:row>
      <xdr:rowOff>300263</xdr:rowOff>
    </xdr:from>
    <xdr:to>
      <xdr:col>7</xdr:col>
      <xdr:colOff>2622431</xdr:colOff>
      <xdr:row>28</xdr:row>
      <xdr:rowOff>697493</xdr:rowOff>
    </xdr:to>
    <xdr:pic>
      <xdr:nvPicPr>
        <xdr:cNvPr id="2" name="Grafik 1">
          <a:extLst>
            <a:ext uri="{FF2B5EF4-FFF2-40B4-BE49-F238E27FC236}">
              <a16:creationId xmlns:a16="http://schemas.microsoft.com/office/drawing/2014/main" id="{809F6D47-224C-4986-870A-DCAB00B067C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067923" y="23885977"/>
          <a:ext cx="3781151" cy="1295302"/>
        </a:xfrm>
        <a:prstGeom prst="rect">
          <a:avLst/>
        </a:prstGeom>
      </xdr:spPr>
    </xdr:pic>
    <xdr:clientData/>
  </xdr:twoCellAnchor>
  <xdr:twoCellAnchor>
    <xdr:from>
      <xdr:col>5</xdr:col>
      <xdr:colOff>4048125</xdr:colOff>
      <xdr:row>25</xdr:row>
      <xdr:rowOff>789215</xdr:rowOff>
    </xdr:from>
    <xdr:to>
      <xdr:col>7</xdr:col>
      <xdr:colOff>2567214</xdr:colOff>
      <xdr:row>26</xdr:row>
      <xdr:rowOff>806676</xdr:rowOff>
    </xdr:to>
    <xdr:pic>
      <xdr:nvPicPr>
        <xdr:cNvPr id="4" name="Bild 2">
          <a:extLst>
            <a:ext uri="{FF2B5EF4-FFF2-40B4-BE49-F238E27FC236}">
              <a16:creationId xmlns:a16="http://schemas.microsoft.com/office/drawing/2014/main" id="{CDDB007B-CC54-4EFB-AC71-2F175CF3E2E0}"/>
            </a:ext>
            <a:ext uri="{C183D7F6-B498-43B3-948B-1728B52AA6E4}">
              <adec:decorative xmlns:adec="http://schemas.microsoft.com/office/drawing/2017/decorative" val="1"/>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6969"/>
        <a:stretch/>
      </xdr:blipFill>
      <xdr:spPr bwMode="auto">
        <a:xfrm>
          <a:off x="14616339" y="22578786"/>
          <a:ext cx="5177518" cy="915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91723</xdr:colOff>
      <xdr:row>1</xdr:row>
      <xdr:rowOff>384176</xdr:rowOff>
    </xdr:from>
    <xdr:to>
      <xdr:col>3</xdr:col>
      <xdr:colOff>783167</xdr:colOff>
      <xdr:row>3</xdr:row>
      <xdr:rowOff>339727</xdr:rowOff>
    </xdr:to>
    <xdr:graphicFrame macro="">
      <xdr:nvGraphicFramePr>
        <xdr:cNvPr id="10" name="Diagramm 9" descr="Im Diagramm bilden sich Flächen je nach der Ausprägung der Bereiche und Merkmale. ">
          <a:extLst>
            <a:ext uri="{FF2B5EF4-FFF2-40B4-BE49-F238E27FC236}">
              <a16:creationId xmlns:a16="http://schemas.microsoft.com/office/drawing/2014/main" id="{EF815762-1141-4BF1-BDC8-F4B1A8BE58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288766</xdr:colOff>
      <xdr:row>3</xdr:row>
      <xdr:rowOff>535899</xdr:rowOff>
    </xdr:from>
    <xdr:to>
      <xdr:col>4</xdr:col>
      <xdr:colOff>0</xdr:colOff>
      <xdr:row>3</xdr:row>
      <xdr:rowOff>1584565</xdr:rowOff>
    </xdr:to>
    <xdr:pic>
      <xdr:nvPicPr>
        <xdr:cNvPr id="3" name="Grafik 2">
          <a:extLst>
            <a:ext uri="{FF2B5EF4-FFF2-40B4-BE49-F238E27FC236}">
              <a16:creationId xmlns:a16="http://schemas.microsoft.com/office/drawing/2014/main" id="{2D6EB9CD-585B-2695-E331-CC031375144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132785" y="6584275"/>
          <a:ext cx="2180929" cy="1048666"/>
        </a:xfrm>
        <a:prstGeom prst="rect">
          <a:avLst/>
        </a:prstGeom>
      </xdr:spPr>
    </xdr:pic>
    <xdr:clientData/>
  </xdr:twoCellAnchor>
  <xdr:twoCellAnchor editAs="oneCell">
    <xdr:from>
      <xdr:col>1</xdr:col>
      <xdr:colOff>119677</xdr:colOff>
      <xdr:row>3</xdr:row>
      <xdr:rowOff>520023</xdr:rowOff>
    </xdr:from>
    <xdr:to>
      <xdr:col>2</xdr:col>
      <xdr:colOff>460931</xdr:colOff>
      <xdr:row>3</xdr:row>
      <xdr:rowOff>1547677</xdr:rowOff>
    </xdr:to>
    <xdr:pic>
      <xdr:nvPicPr>
        <xdr:cNvPr id="5" name="Grafik 4">
          <a:extLst>
            <a:ext uri="{FF2B5EF4-FFF2-40B4-BE49-F238E27FC236}">
              <a16:creationId xmlns:a16="http://schemas.microsoft.com/office/drawing/2014/main" id="{B88D99A9-2CB1-E969-FA01-81E7D4A2E7B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09017" y="6568399"/>
          <a:ext cx="2395933" cy="1027654"/>
        </a:xfrm>
        <a:prstGeom prst="rect">
          <a:avLst/>
        </a:prstGeom>
      </xdr:spPr>
    </xdr:pic>
    <xdr:clientData/>
  </xdr:twoCellAnchor>
  <xdr:twoCellAnchor editAs="oneCell">
    <xdr:from>
      <xdr:col>0</xdr:col>
      <xdr:colOff>41115</xdr:colOff>
      <xdr:row>3</xdr:row>
      <xdr:rowOff>513672</xdr:rowOff>
    </xdr:from>
    <xdr:to>
      <xdr:col>1</xdr:col>
      <xdr:colOff>136046</xdr:colOff>
      <xdr:row>3</xdr:row>
      <xdr:rowOff>1584918</xdr:rowOff>
    </xdr:to>
    <xdr:pic>
      <xdr:nvPicPr>
        <xdr:cNvPr id="7" name="Grafik 6">
          <a:extLst>
            <a:ext uri="{FF2B5EF4-FFF2-40B4-BE49-F238E27FC236}">
              <a16:creationId xmlns:a16="http://schemas.microsoft.com/office/drawing/2014/main" id="{2757E70F-9E16-70F3-9C1C-2AB6C3B569E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1115" y="6562048"/>
          <a:ext cx="1884271" cy="1071246"/>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v>Creative Commons Logo</v>
  </rv>
</rvData>
</file>

<file path=xl/richData/rdrichvaluestructure.xml><?xml version="1.0" encoding="utf-8"?>
<rvStructures xmlns="http://schemas.microsoft.com/office/spreadsheetml/2017/richdata" count="1">
  <s t="_localImage">
    <k n="_rvRel:LocalImageIdentifier" t="i"/>
    <k n="CalcOrigin" t="i"/>
    <k n="Text" t="s"/>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4FAD0BD-C59B-4E0D-97FB-BEF28AAB3E98}" name="Tabelle2" displayName="Tabelle2" ref="A3:D25" totalsRowShown="0" headerRowDxfId="67">
  <autoFilter ref="A3:D25" xr:uid="{B4FAD0BD-C59B-4E0D-97FB-BEF28AAB3E98}"/>
  <tableColumns count="4">
    <tableColumn id="1" xr3:uid="{DC5D7A38-C25D-4B49-A970-BD37F3E07181}" name="ID" dataDxfId="66"/>
    <tableColumn id="2" xr3:uid="{9EBB1762-82A6-492B-9078-22391FBE75C3}" name="Fragen, geordnet nach Indikatoren im Merkmal 1"/>
    <tableColumn id="4" xr3:uid="{0EFFC1E8-032C-40AA-B33B-BCC744A65829}" name="Antwort" dataDxfId="65"/>
    <tableColumn id="5" xr3:uid="{86B8B877-645E-4330-B5F5-EF4BC7A3D250}" name="Eigene Kommentare" dataDxfId="6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9BAB9FA-885F-45B8-AA23-63B72BC2FE28}" name="Tabelle3" displayName="Tabelle3" ref="E3:H23" totalsRowShown="0" headerRowDxfId="63" tableBorderDxfId="62">
  <autoFilter ref="E3:H23" xr:uid="{A9BAB9FA-885F-45B8-AA23-63B72BC2FE28}"/>
  <tableColumns count="4">
    <tableColumn id="1" xr3:uid="{B6535A9C-A1B3-4695-9F15-93BB3CB3E479}" name="ID" dataDxfId="61"/>
    <tableColumn id="2" xr3:uid="{39C9355B-624E-4DF5-95C8-5B86E01C0978}" name="Fragen, geordnet nach Indikatoren im Merkmal 2" dataDxfId="60"/>
    <tableColumn id="3" xr3:uid="{B37C76D0-82BC-4F5C-A66D-BC343EAC90EF}" name="Antwort" dataDxfId="59"/>
    <tableColumn id="4" xr3:uid="{CA898EA4-C829-4552-AB63-3923B20B3B73}" name="Eigene Kommentare" dataDxfId="5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5431990-A9D2-440F-93CE-6373686D0428}" name="Tabelle5" displayName="Tabelle5" ref="A3:D49" totalsRowShown="0" headerRowDxfId="57">
  <autoFilter ref="A3:D49" xr:uid="{05431990-A9D2-440F-93CE-6373686D0428}"/>
  <tableColumns count="4">
    <tableColumn id="1" xr3:uid="{156D4919-1FF2-4BF5-B848-ACC294813CDE}" name="ID" dataDxfId="56"/>
    <tableColumn id="2" xr3:uid="{1CB896E3-2272-4868-A574-316B002A93AA}" name="Fragen, geordnet nach Indikatoren im Merkmal 3" dataDxfId="55"/>
    <tableColumn id="3" xr3:uid="{ECCADD43-C422-47E6-BBC5-1EF52CCB2AC8}" name="Antwort" dataDxfId="54"/>
    <tableColumn id="4" xr3:uid="{02A27663-FD35-41FB-9944-A7C43E3E7DE6}" name="Eigene Kommentare" dataDxfId="53"/>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228F1BE-0C4D-4131-82CD-6099A00A435E}" name="Tabelle6" displayName="Tabelle6" ref="E3:H23" totalsRowShown="0" headerRowDxfId="52" tableBorderDxfId="51">
  <autoFilter ref="E3:H23" xr:uid="{1228F1BE-0C4D-4131-82CD-6099A00A435E}"/>
  <tableColumns count="4">
    <tableColumn id="1" xr3:uid="{79AF1A8B-1D3F-4C21-BAC9-8DE6B7B61B87}" name="ID" dataDxfId="50"/>
    <tableColumn id="2" xr3:uid="{7A84807D-1760-40D8-8873-A2F3C1590C6F}" name="Fragen, geordnet nach Indikatoren im Merkmal 4"/>
    <tableColumn id="3" xr3:uid="{689F5AC8-7A76-4833-A550-F05C9EA39B1B}" name="Antwort" dataDxfId="49"/>
    <tableColumn id="4" xr3:uid="{4196EE16-314B-4FE7-B0A8-1A67EEA63606}" name="Eigene Kommentare" dataDxfId="48"/>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2F31CD9-8B97-48B1-87A6-D9191ACC938D}" name="Tabelle4" displayName="Tabelle4" ref="A3:D26" totalsRowShown="0" headerRowDxfId="47">
  <autoFilter ref="A3:D26" xr:uid="{F2F31CD9-8B97-48B1-87A6-D9191ACC938D}"/>
  <tableColumns count="4">
    <tableColumn id="1" xr3:uid="{C5F14E9C-000A-4BAF-92FC-60A41667F753}" name="ID" dataDxfId="46"/>
    <tableColumn id="2" xr3:uid="{8F65E072-D2B3-4C27-B8A7-D04BEF0EF2DD}" name="Fragen, geordnet nach Indikatoren im Merkmal 5" dataDxfId="45"/>
    <tableColumn id="3" xr3:uid="{4361C499-CD93-4275-96C8-BE84CFC381E4}" name="Antwort" dataDxfId="44"/>
    <tableColumn id="4" xr3:uid="{E0DAF8D5-B760-4AD8-8B6E-AA50144EA503}" name="Eigene Kommentare" dataDxfId="4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7C4386A-F4BF-42CD-82B4-C726031133A6}" name="Tabelle7" displayName="Tabelle7" ref="E3:H28" totalsRowShown="0" headerRowDxfId="42">
  <autoFilter ref="E3:H28" xr:uid="{67C4386A-F4BF-42CD-82B4-C726031133A6}"/>
  <tableColumns count="4">
    <tableColumn id="1" xr3:uid="{D19FB4A6-4977-41EE-809A-DF12FED67AFF}" name="ID" dataDxfId="41"/>
    <tableColumn id="2" xr3:uid="{1A8B609E-00F8-41A1-B229-BD46B5B02B58}" name="Fragen, geordnet nach Indikatoren im Merkmal 6"/>
    <tableColumn id="3" xr3:uid="{23762618-C485-48E0-B219-296FEEFC02C2}" name="Antwort" dataDxfId="40"/>
    <tableColumn id="4" xr3:uid="{A527E21F-A172-45F1-868D-6FF35654517F}" name="Eigene Kommentare" dataDxfId="39"/>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A80FBB5-467C-47FE-9852-AFDEEFB99C94}" name="Tabelle8" displayName="Tabelle8" ref="A3:D27" totalsRowShown="0" headerRowDxfId="38">
  <autoFilter ref="A3:D27" xr:uid="{5A80FBB5-467C-47FE-9852-AFDEEFB99C94}"/>
  <tableColumns count="4">
    <tableColumn id="1" xr3:uid="{4FC67604-2EDE-487F-8AF6-3D29A97B545A}" name="ID" dataDxfId="37"/>
    <tableColumn id="2" xr3:uid="{1E09B42D-5AA6-4C81-9CC0-9F2719B1886D}" name="Fragen, geordnet nach Indikatoren im Merkmal 7" dataDxfId="36"/>
    <tableColumn id="3" xr3:uid="{0837524D-89D6-4116-98B5-A697FBE60601}" name="Antwort" dataDxfId="35"/>
    <tableColumn id="4" xr3:uid="{6F1652CA-480F-4260-B7D9-52D54A3BCF62}" name="Eigene Kommentare" dataDxfId="34"/>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409046E-3D5D-4DA1-82D7-A3956A689B92}" name="Tabelle9" displayName="Tabelle9" ref="E3:H25" totalsRowShown="0" headerRowDxfId="33" tableBorderDxfId="32">
  <autoFilter ref="E3:H25" xr:uid="{5409046E-3D5D-4DA1-82D7-A3956A689B92}"/>
  <tableColumns count="4">
    <tableColumn id="1" xr3:uid="{675270BE-D6A4-4A83-97D5-BD2E52B1B2EE}" name="ID" dataDxfId="31"/>
    <tableColumn id="2" xr3:uid="{1ECABEED-CBB9-480B-9C8D-ACEC39548835}" name="Fragen, geordnet nach Indikatoren im Merkmal 7"/>
    <tableColumn id="3" xr3:uid="{78934DBA-0A4B-458D-BAA9-7CA740DCEB47}" name="Antwort" dataDxfId="30"/>
    <tableColumn id="4" xr3:uid="{88B5BBA4-5D36-4A80-A493-F964C568CC0A}" name="Eigene Kommentare" dataDxfId="29"/>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AAC4C85-8A80-47E2-B462-065D919DFFD1}" name="Tabelle10" displayName="Tabelle10" ref="A3:D23" totalsRowShown="0" headerRowDxfId="28" headerRowBorderDxfId="27">
  <autoFilter ref="A3:D23" xr:uid="{1AAC4C85-8A80-47E2-B462-065D919DFFD1}"/>
  <tableColumns count="4">
    <tableColumn id="1" xr3:uid="{2EF69446-FB05-488C-8128-F35E633A3325}" name="ID" dataDxfId="26"/>
    <tableColumn id="2" xr3:uid="{91DC3753-BC82-4A39-ADD6-8C0BFF72DBBD}" name="Fragen, geordnet nach Indikatoren im Merkmal 9" dataDxfId="25"/>
    <tableColumn id="3" xr3:uid="{707916DD-944A-44CB-97D1-C1271A653C88}" name="Antwort" dataDxfId="24"/>
    <tableColumn id="4" xr3:uid="{DE4D83AB-9C27-490F-8995-36AF77A4B2C5}" name="Eigene Kommentare" dataDxfId="23"/>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13A27F6-8AF9-4408-99A8-0303F5D2C40E}" name="Tabelle11" displayName="Tabelle11" ref="E3:H21" totalsRowShown="0" headerRowDxfId="22" headerRowBorderDxfId="21">
  <autoFilter ref="E3:H21" xr:uid="{613A27F6-8AF9-4408-99A8-0303F5D2C40E}"/>
  <tableColumns count="4">
    <tableColumn id="1" xr3:uid="{4992150A-9A19-4E99-B44D-E2B1DE4ABE93}" name="ID" dataDxfId="20"/>
    <tableColumn id="2" xr3:uid="{09D9B608-6E1E-489D-B816-0197E57DAC54}" name="Fragen, geordnet nach Indikatoren im Merkmal 10"/>
    <tableColumn id="3" xr3:uid="{555B09C6-CA82-4DDA-B338-7542E25664F5}" name="Antwort" dataDxfId="19"/>
    <tableColumn id="4" xr3:uid="{B9417070-90D0-4F10-80E7-86D2D291AF1E}" name="Eigene Kommentare" dataDxfId="18"/>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A35F5EB2-760D-4979-8B1A-D061F459448F}" name="Tabelle12" displayName="Tabelle12" ref="A3:D26" totalsRowShown="0" headerRowDxfId="17">
  <autoFilter ref="A3:D26" xr:uid="{A35F5EB2-760D-4979-8B1A-D061F459448F}"/>
  <tableColumns count="4">
    <tableColumn id="1" xr3:uid="{62E5A56D-DDDC-4646-8F14-14D48AC43742}" name="ID" dataDxfId="16"/>
    <tableColumn id="2" xr3:uid="{47FD5941-951A-4725-BA80-892CF93BF70C}" name="Fragen, geordnet nach Indikatoren im Merkmal 11" dataDxfId="15"/>
    <tableColumn id="3" xr3:uid="{50935909-520C-4191-ABBC-6FF468133C6E}" name="Antwort" dataDxfId="14"/>
    <tableColumn id="4" xr3:uid="{22730BDA-A7E0-440B-BCE6-CC739649ADB5}" name="Eigene Kommentare" dataDxfId="13"/>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CF79543-AD5B-48B0-9070-49B53F0ED65E}" name="Tabelle13" displayName="Tabelle13" ref="E3:H16" totalsRowShown="0" headerRowDxfId="12" tableBorderDxfId="11">
  <autoFilter ref="E3:H16" xr:uid="{0CF79543-AD5B-48B0-9070-49B53F0ED65E}"/>
  <tableColumns count="4">
    <tableColumn id="1" xr3:uid="{E521ECA3-1ED2-44B5-84B0-B59074CC0BF8}" name="ID" dataDxfId="10"/>
    <tableColumn id="2" xr3:uid="{1FCB2321-16F5-420C-96D4-E959ED8C40F6}" name="Fragen, geordnet nach Indikatoren im Merkmal 12" dataDxfId="9"/>
    <tableColumn id="3" xr3:uid="{53CB728B-3A97-474D-A09A-577A95074AC7}" name="Antwort" dataDxfId="8"/>
    <tableColumn id="4" xr3:uid="{C4DA0A9C-C562-43F6-BB65-76869F6C49E4}" name="Eigene Kommentare" dataDxfId="7"/>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C41AE22-8081-42C9-9120-2C6DFC6436AA}" name="Tabelle1" displayName="Tabelle1" ref="A5:D23" totalsRowShown="0" headerRowDxfId="6" dataDxfId="5" tableBorderDxfId="4">
  <autoFilter ref="A5:D23" xr:uid="{3C41AE22-8081-42C9-9120-2C6DFC6436AA}"/>
  <tableColumns count="4">
    <tableColumn id="1" xr3:uid="{28743255-46DF-44F1-85D5-39493DEA3FA9}" name="Bereiche" dataDxfId="3"/>
    <tableColumn id="2" xr3:uid="{A9866520-8104-4CEB-B8AF-78B3ABC0717A}" name="Merkmale" dataDxfId="2"/>
    <tableColumn id="3" xr3:uid="{E0B24A7B-B920-4008-90AE-14F2D7B18C15}" name="Beantwortete Fragen" dataDxfId="1">
      <calculatedColumnFormula>'Alles OK'!F2</calculatedColumnFormula>
    </tableColumn>
    <tableColumn id="4" xr3:uid="{14227ED9-E935-48D7-BE8C-4C201D090FAD}" name="Mittelwert" dataDxfId="0">
      <calculatedColumnFormula>'Alles OK'!C2</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Papier">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reativecommons.org/licenses/by-nc-sa/4.0/legalcode.de" TargetMode="External"/><Relationship Id="rId2" Type="http://schemas.openxmlformats.org/officeDocument/2006/relationships/hyperlink" Target="https://kda.de/wp-content/uploads/2024/06/Die-12-Merkmale-der-sozialen-Innovation-fuer-das-Altern.pdf" TargetMode="External"/><Relationship Id="rId1" Type="http://schemas.openxmlformats.org/officeDocument/2006/relationships/hyperlink" Target="http://kda.de/posia_index/"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table" Target="../tables/table6.xml"/></Relationships>
</file>

<file path=xl/worksheets/_rels/sheet5.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table" Target="../tables/table8.xml"/></Relationships>
</file>

<file path=xl/worksheets/_rels/sheet6.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table" Target="../tables/table10.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table" Target="../tables/table1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51EB3-D16B-4565-B0B9-46751C09371E}">
  <sheetPr codeName="Tabelle2"/>
  <dimension ref="A1:B28"/>
  <sheetViews>
    <sheetView showGridLines="0" tabSelected="1" zoomScale="90" zoomScaleNormal="90" zoomScaleSheetLayoutView="100" workbookViewId="0">
      <selection activeCell="B1" sqref="B1"/>
    </sheetView>
  </sheetViews>
  <sheetFormatPr baseColWidth="10" defaultColWidth="11.36328125" defaultRowHeight="14.5" x14ac:dyDescent="0.35"/>
  <cols>
    <col min="1" max="1" width="6.90625" customWidth="1"/>
    <col min="2" max="2" width="65.6328125" customWidth="1"/>
    <col min="3" max="3" width="15.54296875" customWidth="1"/>
  </cols>
  <sheetData>
    <row r="1" spans="1:2" ht="120" customHeight="1" x14ac:dyDescent="0.35">
      <c r="A1" s="3"/>
      <c r="B1" s="123" t="s">
        <v>0</v>
      </c>
    </row>
    <row r="2" spans="1:2" ht="389" customHeight="1" x14ac:dyDescent="0.35">
      <c r="A2" s="3"/>
      <c r="B2" s="109" t="s">
        <v>298</v>
      </c>
    </row>
    <row r="3" spans="1:2" ht="70.5" customHeight="1" x14ac:dyDescent="0.35">
      <c r="A3" s="3"/>
      <c r="B3" s="110" t="s">
        <v>488</v>
      </c>
    </row>
    <row r="4" spans="1:2" ht="40" customHeight="1" x14ac:dyDescent="0.35">
      <c r="A4" s="163"/>
      <c r="B4" s="121" t="s">
        <v>1</v>
      </c>
    </row>
    <row r="5" spans="1:2" ht="44" customHeight="1" x14ac:dyDescent="0.35">
      <c r="A5" s="3"/>
      <c r="B5" s="122" t="s">
        <v>486</v>
      </c>
    </row>
    <row r="6" spans="1:2" ht="44" customHeight="1" x14ac:dyDescent="0.35">
      <c r="A6" s="3"/>
      <c r="B6" s="111" t="s">
        <v>126</v>
      </c>
    </row>
    <row r="7" spans="1:2" ht="85" customHeight="1" x14ac:dyDescent="0.35">
      <c r="A7" s="3"/>
      <c r="B7" s="112" t="s">
        <v>2</v>
      </c>
    </row>
    <row r="8" spans="1:2" ht="167" customHeight="1" x14ac:dyDescent="0.35">
      <c r="A8" s="3"/>
      <c r="B8" s="113" t="s">
        <v>300</v>
      </c>
    </row>
    <row r="9" spans="1:2" ht="25.5" customHeight="1" x14ac:dyDescent="0.35">
      <c r="A9" s="3"/>
      <c r="B9" s="124" t="s">
        <v>485</v>
      </c>
    </row>
    <row r="10" spans="1:2" ht="40" customHeight="1" x14ac:dyDescent="0.35">
      <c r="A10" s="163"/>
      <c r="B10" s="114" t="s">
        <v>132</v>
      </c>
    </row>
    <row r="11" spans="1:2" ht="44" customHeight="1" x14ac:dyDescent="0.35">
      <c r="A11" s="3"/>
      <c r="B11" s="110" t="s">
        <v>273</v>
      </c>
    </row>
    <row r="12" spans="1:2" ht="44" customHeight="1" x14ac:dyDescent="0.35">
      <c r="A12" s="3"/>
      <c r="B12" s="110" t="s">
        <v>228</v>
      </c>
    </row>
    <row r="13" spans="1:2" ht="44" customHeight="1" x14ac:dyDescent="0.35">
      <c r="A13" s="3"/>
      <c r="B13" s="110" t="s">
        <v>229</v>
      </c>
    </row>
    <row r="14" spans="1:2" ht="44" customHeight="1" x14ac:dyDescent="0.35">
      <c r="A14" s="3"/>
      <c r="B14" s="110" t="s">
        <v>274</v>
      </c>
    </row>
    <row r="15" spans="1:2" ht="115.5" customHeight="1" x14ac:dyDescent="0.35">
      <c r="A15" s="3"/>
      <c r="B15" s="110" t="s">
        <v>487</v>
      </c>
    </row>
    <row r="16" spans="1:2" ht="165.5" customHeight="1" x14ac:dyDescent="0.35">
      <c r="A16" s="3"/>
      <c r="B16" s="110" t="s">
        <v>299</v>
      </c>
    </row>
    <row r="17" spans="1:2" ht="40" customHeight="1" x14ac:dyDescent="0.35">
      <c r="A17" s="163"/>
      <c r="B17" s="115" t="s">
        <v>133</v>
      </c>
    </row>
    <row r="18" spans="1:2" ht="25" customHeight="1" x14ac:dyDescent="0.35">
      <c r="A18" s="3"/>
      <c r="B18" s="195" t="s">
        <v>477</v>
      </c>
    </row>
    <row r="19" spans="1:2" ht="25" customHeight="1" x14ac:dyDescent="0.35">
      <c r="A19" s="3"/>
      <c r="B19" s="196" t="s">
        <v>478</v>
      </c>
    </row>
    <row r="20" spans="1:2" ht="25" customHeight="1" x14ac:dyDescent="0.35">
      <c r="A20" s="3"/>
      <c r="B20" s="197" t="s">
        <v>479</v>
      </c>
    </row>
    <row r="21" spans="1:2" ht="25" customHeight="1" x14ac:dyDescent="0.35">
      <c r="A21" s="3"/>
      <c r="B21" s="198" t="s">
        <v>480</v>
      </c>
    </row>
    <row r="22" spans="1:2" ht="25" customHeight="1" x14ac:dyDescent="0.35">
      <c r="A22" s="3"/>
      <c r="B22" s="199" t="s">
        <v>481</v>
      </c>
    </row>
    <row r="23" spans="1:2" ht="25" customHeight="1" x14ac:dyDescent="0.35">
      <c r="A23" s="3"/>
      <c r="B23" s="200" t="s">
        <v>482</v>
      </c>
    </row>
    <row r="24" spans="1:2" ht="25" customHeight="1" x14ac:dyDescent="0.35">
      <c r="A24" s="3"/>
    </row>
    <row r="25" spans="1:2" ht="221" customHeight="1" x14ac:dyDescent="0.35">
      <c r="A25" s="3"/>
      <c r="B25" s="192" t="s">
        <v>483</v>
      </c>
    </row>
    <row r="26" spans="1:2" ht="194.5" customHeight="1" x14ac:dyDescent="0.35">
      <c r="B26" s="193" t="s">
        <v>484</v>
      </c>
    </row>
    <row r="27" spans="1:2" ht="38.5" customHeight="1" thickBot="1" x14ac:dyDescent="0.4">
      <c r="A27" s="56"/>
      <c r="B27" s="201" t="e" vm="1">
        <v>#VALUE!</v>
      </c>
    </row>
    <row r="28" spans="1:2" ht="15" thickTop="1" x14ac:dyDescent="0.35">
      <c r="A28" s="3"/>
      <c r="B28" s="194" t="s">
        <v>293</v>
      </c>
    </row>
  </sheetData>
  <sheetProtection algorithmName="SHA-512" hashValue="R+ZSDmHIPOzYJ8nmrmUcF2qSLDV/9LjgsFM9vDsEzNJBIb+TaL6YbxU00wDHrEvBqSFdcboTWw52Pt0x9XKUHg==" saltValue="RtBBuZTS+Rw1CfRC5S0bYQ==" spinCount="100000" sheet="1" objects="1" scenarios="1"/>
  <hyperlinks>
    <hyperlink ref="B18" location="Empathie!A1" display="Empathie und Verständnis →" xr:uid="{7DA88CF9-34BE-4735-AF3D-8C260F983D62}"/>
    <hyperlink ref="B19" location="Teilhabe!A1" display="Teilhabe →" xr:uid="{FB9CD453-5B92-47E1-A868-C117192BB6CC}"/>
    <hyperlink ref="B20" location="Aktivierung!A1" display="Aktivierung →" xr:uid="{6283E3C0-DC24-4AAF-A6E9-CB75C1AC39AE}"/>
    <hyperlink ref="B21" location="Werte!A1" display="Werte umsetzen →" xr:uid="{C978F35D-C7A6-48AE-8E8D-791DAECA780B}"/>
    <hyperlink ref="B22" location="Prozessorientierung!A1" display="Prozessorientierung →" xr:uid="{914D81DD-92FB-4808-9744-0FC59C9BEFA1}"/>
    <hyperlink ref="B23" location="Verstetigung!A1" display="Verstetigung →" xr:uid="{450897DC-D08E-4C64-A841-05DDC63CF9EF}"/>
    <hyperlink ref="B5" r:id="rId1" display="1. Machen Sie sich zunächst mit dem Index vertraut. Nutzen Sie dazu gerne das Übungsbuch und die Videos. Siehe Youtube." xr:uid="{8CC3CAE9-495F-4818-8C8E-F274C5EAAAF6}"/>
    <hyperlink ref="B9" r:id="rId2" display="Link zu den 12 Merkmalen" xr:uid="{399EDDF3-DF11-4692-97CC-A847F8D4FF5F}"/>
    <hyperlink ref="B27" r:id="rId3" display="https://creativecommons.org/licenses/by-nc-sa/4.0/legalcode.de" xr:uid="{9E6711F5-5C9B-4C79-B532-733E201B5245}"/>
  </hyperlinks>
  <pageMargins left="0.7" right="0.7" top="0.78740157499999996" bottom="0.78740157499999996"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dimension ref="A1:XFA28"/>
  <sheetViews>
    <sheetView zoomScale="70" zoomScaleNormal="70" workbookViewId="0">
      <selection activeCell="B1" sqref="B1"/>
    </sheetView>
  </sheetViews>
  <sheetFormatPr baseColWidth="10" defaultColWidth="0" defaultRowHeight="14.5" x14ac:dyDescent="0.35"/>
  <cols>
    <col min="1" max="1" width="7.6328125" style="12" customWidth="1"/>
    <col min="2" max="2" width="80.6328125" style="12" customWidth="1"/>
    <col min="3" max="3" width="14.6328125" style="12" customWidth="1"/>
    <col min="4" max="4" width="40.6328125" style="12" customWidth="1"/>
    <col min="5" max="5" width="7.6328125" style="12" customWidth="1"/>
    <col min="6" max="6" width="80.6328125" style="12" customWidth="1"/>
    <col min="7" max="7" width="14.6328125" style="12" customWidth="1"/>
    <col min="8" max="8" width="40.6328125" style="12" customWidth="1"/>
    <col min="9" max="9" width="11.26953125" style="12" hidden="1"/>
    <col min="10" max="10" width="10.26953125" style="12" hidden="1"/>
    <col min="11" max="11" width="13.7265625" style="12" hidden="1"/>
    <col min="12" max="16374" width="8.7265625" style="12" hidden="1"/>
    <col min="16375" max="16375" width="3.6328125" style="12" hidden="1"/>
    <col min="16376" max="16376" width="6.453125" style="12" hidden="1"/>
    <col min="16377" max="16377" width="4.6328125" style="12" hidden="1"/>
    <col min="16378" max="16378" width="8.6328125" style="12" hidden="1"/>
    <col min="16379" max="16379" width="6" style="12" hidden="1"/>
    <col min="16380" max="16380" width="3.26953125" style="12" hidden="1"/>
    <col min="16381" max="16381" width="5.90625" style="12" hidden="1"/>
    <col min="16382" max="16384" width="3.453125" style="12" hidden="1"/>
  </cols>
  <sheetData>
    <row r="1" spans="1:8" ht="85" customHeight="1" x14ac:dyDescent="0.35">
      <c r="A1" s="71"/>
      <c r="B1" s="120" t="s">
        <v>460</v>
      </c>
      <c r="C1" s="71"/>
      <c r="D1" s="27"/>
      <c r="E1" s="71"/>
      <c r="F1" s="71"/>
      <c r="G1" s="71"/>
      <c r="H1" s="72"/>
    </row>
    <row r="2" spans="1:8" ht="58" customHeight="1" thickBot="1" x14ac:dyDescent="0.4">
      <c r="A2" s="77"/>
      <c r="B2" s="279" t="s">
        <v>308</v>
      </c>
      <c r="C2" s="77"/>
      <c r="D2" s="77" t="s">
        <v>303</v>
      </c>
      <c r="E2" s="77"/>
      <c r="F2" s="317" t="s">
        <v>309</v>
      </c>
      <c r="G2" s="77"/>
      <c r="H2" s="79"/>
    </row>
    <row r="3" spans="1:8" s="147" customFormat="1" ht="30" customHeight="1" thickTop="1" thickBot="1" x14ac:dyDescent="0.4">
      <c r="A3" s="282" t="s">
        <v>10</v>
      </c>
      <c r="B3" s="283" t="s">
        <v>458</v>
      </c>
      <c r="C3" s="282" t="s">
        <v>11</v>
      </c>
      <c r="D3" s="284" t="s">
        <v>302</v>
      </c>
      <c r="E3" s="285" t="s">
        <v>10</v>
      </c>
      <c r="F3" s="316" t="s">
        <v>459</v>
      </c>
      <c r="G3" s="281" t="s">
        <v>11</v>
      </c>
      <c r="H3" s="286" t="s">
        <v>302</v>
      </c>
    </row>
    <row r="4" spans="1:8" s="183" customFormat="1" ht="61.5" customHeight="1" thickTop="1" x14ac:dyDescent="0.3">
      <c r="A4" s="202" t="s">
        <v>305</v>
      </c>
      <c r="B4" s="152" t="s">
        <v>304</v>
      </c>
      <c r="C4" s="280"/>
      <c r="D4" s="189"/>
      <c r="E4" s="202" t="s">
        <v>306</v>
      </c>
      <c r="F4" s="154" t="s">
        <v>307</v>
      </c>
      <c r="G4" s="179"/>
      <c r="H4" s="189"/>
    </row>
    <row r="5" spans="1:8" ht="70.5" customHeight="1" thickBot="1" x14ac:dyDescent="0.4">
      <c r="A5" s="11">
        <v>1</v>
      </c>
      <c r="B5" s="315" t="s">
        <v>233</v>
      </c>
      <c r="C5" s="313"/>
      <c r="D5" s="51"/>
      <c r="E5" s="11">
        <v>19</v>
      </c>
      <c r="F5" s="235" t="s">
        <v>247</v>
      </c>
      <c r="G5" s="313"/>
      <c r="H5" s="51"/>
    </row>
    <row r="6" spans="1:8" ht="70.5" customHeight="1" thickTop="1" thickBot="1" x14ac:dyDescent="0.4">
      <c r="A6" s="11">
        <v>2</v>
      </c>
      <c r="B6" s="73" t="s">
        <v>134</v>
      </c>
      <c r="C6" s="206"/>
      <c r="D6" s="51"/>
      <c r="E6" s="11">
        <v>20</v>
      </c>
      <c r="F6" s="231" t="s">
        <v>63</v>
      </c>
      <c r="G6" s="311"/>
      <c r="H6" s="51"/>
    </row>
    <row r="7" spans="1:8" ht="70.5" customHeight="1" thickTop="1" thickBot="1" x14ac:dyDescent="0.4">
      <c r="A7" s="11">
        <v>3</v>
      </c>
      <c r="B7" s="76" t="s">
        <v>135</v>
      </c>
      <c r="C7" s="208"/>
      <c r="D7" s="51"/>
      <c r="E7" s="11">
        <v>21</v>
      </c>
      <c r="F7" s="234" t="s">
        <v>64</v>
      </c>
      <c r="G7" s="207"/>
      <c r="H7" s="51"/>
    </row>
    <row r="8" spans="1:8" ht="70.5" customHeight="1" thickTop="1" thickBot="1" x14ac:dyDescent="0.4">
      <c r="A8" s="11">
        <v>4</v>
      </c>
      <c r="B8" s="228" t="s">
        <v>137</v>
      </c>
      <c r="C8" s="208"/>
      <c r="D8" s="51"/>
      <c r="E8" s="202" t="s">
        <v>324</v>
      </c>
      <c r="F8" s="152" t="s">
        <v>325</v>
      </c>
      <c r="G8" s="11"/>
      <c r="H8" s="51"/>
    </row>
    <row r="9" spans="1:8" ht="70.5" customHeight="1" thickTop="1" thickBot="1" x14ac:dyDescent="0.4">
      <c r="A9" s="11">
        <v>5</v>
      </c>
      <c r="B9" s="74" t="s">
        <v>138</v>
      </c>
      <c r="C9" s="209"/>
      <c r="D9" s="51"/>
      <c r="E9" s="11">
        <v>22</v>
      </c>
      <c r="F9" s="235" t="s">
        <v>157</v>
      </c>
      <c r="G9" s="313"/>
      <c r="H9" s="51"/>
    </row>
    <row r="10" spans="1:8" ht="70.5" customHeight="1" thickTop="1" thickBot="1" x14ac:dyDescent="0.4">
      <c r="A10" s="11">
        <v>6</v>
      </c>
      <c r="B10" s="228" t="s">
        <v>139</v>
      </c>
      <c r="C10" s="222"/>
      <c r="D10" s="51"/>
      <c r="E10" s="11">
        <v>23</v>
      </c>
      <c r="F10" s="233" t="s">
        <v>154</v>
      </c>
      <c r="G10" s="314"/>
      <c r="H10" s="51"/>
    </row>
    <row r="11" spans="1:8" ht="70.5" customHeight="1" thickTop="1" thickBot="1" x14ac:dyDescent="0.4">
      <c r="A11" s="11">
        <v>7</v>
      </c>
      <c r="B11" s="75" t="s">
        <v>136</v>
      </c>
      <c r="C11" s="207"/>
      <c r="D11" s="51"/>
      <c r="E11" s="11">
        <v>24</v>
      </c>
      <c r="F11" s="234" t="s">
        <v>155</v>
      </c>
      <c r="G11" s="211"/>
      <c r="H11" s="51"/>
    </row>
    <row r="12" spans="1:8" ht="70.5" customHeight="1" thickTop="1" thickBot="1" x14ac:dyDescent="0.4">
      <c r="A12" s="202" t="s">
        <v>316</v>
      </c>
      <c r="B12" s="152" t="s">
        <v>317</v>
      </c>
      <c r="C12" s="179"/>
      <c r="D12" s="179"/>
      <c r="E12" s="11">
        <v>25</v>
      </c>
      <c r="F12" s="232" t="s">
        <v>243</v>
      </c>
      <c r="G12" s="211"/>
      <c r="H12" s="51"/>
    </row>
    <row r="13" spans="1:8" ht="70.5" customHeight="1" thickTop="1" thickBot="1" x14ac:dyDescent="0.4">
      <c r="A13" s="11">
        <v>8</v>
      </c>
      <c r="B13" s="229" t="s">
        <v>140</v>
      </c>
      <c r="C13" s="312"/>
      <c r="D13" s="51"/>
      <c r="E13" s="11">
        <v>26</v>
      </c>
      <c r="F13" s="234" t="s">
        <v>156</v>
      </c>
      <c r="G13" s="311"/>
      <c r="H13" s="51"/>
    </row>
    <row r="14" spans="1:8" ht="70.5" customHeight="1" thickTop="1" thickBot="1" x14ac:dyDescent="0.4">
      <c r="A14" s="11">
        <v>9</v>
      </c>
      <c r="B14" s="75" t="s">
        <v>141</v>
      </c>
      <c r="C14" s="313"/>
      <c r="D14" s="51"/>
      <c r="E14" s="11">
        <v>27</v>
      </c>
      <c r="F14" s="234" t="s">
        <v>158</v>
      </c>
      <c r="G14" s="207"/>
      <c r="H14" s="51"/>
    </row>
    <row r="15" spans="1:8" ht="70.5" customHeight="1" thickTop="1" x14ac:dyDescent="0.35">
      <c r="A15" s="11">
        <v>10</v>
      </c>
      <c r="B15" s="75" t="s">
        <v>142</v>
      </c>
      <c r="C15" s="207"/>
      <c r="D15" s="51"/>
      <c r="E15" s="202" t="s">
        <v>322</v>
      </c>
      <c r="F15" s="151" t="s">
        <v>323</v>
      </c>
      <c r="G15" s="11"/>
      <c r="H15" s="51"/>
    </row>
    <row r="16" spans="1:8" ht="70.5" customHeight="1" thickBot="1" x14ac:dyDescent="0.35">
      <c r="A16" s="202" t="s">
        <v>318</v>
      </c>
      <c r="B16" s="154" t="s">
        <v>319</v>
      </c>
      <c r="C16" s="190"/>
      <c r="D16" s="179"/>
      <c r="E16" s="11">
        <v>28</v>
      </c>
      <c r="F16" s="235" t="s">
        <v>149</v>
      </c>
      <c r="G16" s="312"/>
      <c r="H16" s="51"/>
    </row>
    <row r="17" spans="1:8" ht="70.5" customHeight="1" thickTop="1" thickBot="1" x14ac:dyDescent="0.4">
      <c r="A17" s="11">
        <v>11</v>
      </c>
      <c r="B17" s="229" t="s">
        <v>232</v>
      </c>
      <c r="C17" s="313"/>
      <c r="D17" s="51"/>
      <c r="E17" s="11">
        <v>29</v>
      </c>
      <c r="F17" s="232" t="s">
        <v>248</v>
      </c>
      <c r="G17" s="314"/>
      <c r="H17" s="51"/>
    </row>
    <row r="18" spans="1:8" ht="70.5" customHeight="1" thickTop="1" thickBot="1" x14ac:dyDescent="0.4">
      <c r="A18" s="11">
        <v>12</v>
      </c>
      <c r="B18" s="318" t="s">
        <v>143</v>
      </c>
      <c r="C18" s="312"/>
      <c r="D18" s="51"/>
      <c r="E18" s="11">
        <v>30</v>
      </c>
      <c r="F18" s="235" t="s">
        <v>150</v>
      </c>
      <c r="G18" s="211"/>
      <c r="H18" s="51"/>
    </row>
    <row r="19" spans="1:8" ht="70.5" customHeight="1" thickTop="1" thickBot="1" x14ac:dyDescent="0.4">
      <c r="A19" s="11">
        <v>13</v>
      </c>
      <c r="B19" s="230" t="s">
        <v>144</v>
      </c>
      <c r="C19" s="222"/>
      <c r="D19" s="51"/>
      <c r="E19" s="11">
        <v>31</v>
      </c>
      <c r="F19" s="232" t="s">
        <v>153</v>
      </c>
      <c r="G19" s="211"/>
      <c r="H19" s="51"/>
    </row>
    <row r="20" spans="1:8" ht="70.5" customHeight="1" thickTop="1" thickBot="1" x14ac:dyDescent="0.4">
      <c r="A20" s="11">
        <v>14</v>
      </c>
      <c r="B20" s="75" t="s">
        <v>148</v>
      </c>
      <c r="C20" s="207"/>
      <c r="D20" s="51"/>
      <c r="E20" s="11">
        <v>32</v>
      </c>
      <c r="F20" s="232" t="s">
        <v>65</v>
      </c>
      <c r="G20" s="211"/>
      <c r="H20" s="51"/>
    </row>
    <row r="21" spans="1:8" ht="70.5" customHeight="1" thickTop="1" thickBot="1" x14ac:dyDescent="0.4">
      <c r="A21" s="202" t="s">
        <v>320</v>
      </c>
      <c r="B21" s="153" t="s">
        <v>321</v>
      </c>
      <c r="C21" s="179"/>
      <c r="D21" s="179"/>
      <c r="E21" s="11">
        <v>33</v>
      </c>
      <c r="F21" s="233" t="s">
        <v>66</v>
      </c>
      <c r="G21" s="211"/>
      <c r="H21" s="54"/>
    </row>
    <row r="22" spans="1:8" ht="70.5" customHeight="1" thickTop="1" thickBot="1" x14ac:dyDescent="0.4">
      <c r="A22" s="11">
        <v>15</v>
      </c>
      <c r="B22" s="229" t="s">
        <v>145</v>
      </c>
      <c r="C22" s="313"/>
      <c r="D22" s="51"/>
      <c r="E22" s="11">
        <v>34</v>
      </c>
      <c r="F22" s="232" t="s">
        <v>151</v>
      </c>
      <c r="G22" s="311"/>
      <c r="H22" s="51"/>
    </row>
    <row r="23" spans="1:8" ht="70.5" customHeight="1" thickTop="1" thickBot="1" x14ac:dyDescent="0.4">
      <c r="A23" s="11">
        <v>16</v>
      </c>
      <c r="B23" s="75" t="s">
        <v>234</v>
      </c>
      <c r="C23" s="312"/>
      <c r="D23" s="51"/>
      <c r="E23" s="11">
        <v>35</v>
      </c>
      <c r="F23" s="234" t="s">
        <v>152</v>
      </c>
      <c r="G23" s="207"/>
      <c r="H23" s="51"/>
    </row>
    <row r="24" spans="1:8" ht="70.5" customHeight="1" thickTop="1" thickBot="1" x14ac:dyDescent="0.4">
      <c r="A24" s="11">
        <v>17</v>
      </c>
      <c r="B24" s="76" t="s">
        <v>146</v>
      </c>
      <c r="C24" s="222"/>
      <c r="D24" s="51"/>
      <c r="E24" s="3"/>
      <c r="F24" s="3"/>
      <c r="G24" s="3"/>
      <c r="H24" s="31"/>
    </row>
    <row r="25" spans="1:8" ht="70.5" customHeight="1" thickTop="1" x14ac:dyDescent="0.35">
      <c r="A25" s="11">
        <v>18</v>
      </c>
      <c r="B25" s="75" t="s">
        <v>147</v>
      </c>
      <c r="C25" s="207"/>
      <c r="D25" s="51"/>
      <c r="E25" s="3"/>
      <c r="F25" s="3"/>
      <c r="G25" s="3"/>
      <c r="H25" s="31"/>
    </row>
    <row r="26" spans="1:8" ht="70.5" customHeight="1" x14ac:dyDescent="0.35">
      <c r="A26" s="11"/>
      <c r="B26" s="13"/>
      <c r="C26" s="11"/>
      <c r="D26" s="11"/>
      <c r="E26" s="3"/>
      <c r="F26" s="3"/>
      <c r="G26" s="3"/>
      <c r="H26" s="31"/>
    </row>
    <row r="27" spans="1:8" ht="70.5" customHeight="1" x14ac:dyDescent="0.35">
      <c r="A27" s="71"/>
      <c r="B27" s="71"/>
      <c r="C27" s="71"/>
      <c r="D27" s="71"/>
      <c r="E27" s="71"/>
      <c r="F27" s="71"/>
      <c r="G27" s="71"/>
      <c r="H27" s="72"/>
    </row>
    <row r="28" spans="1:8" ht="70.5" customHeight="1" thickBot="1" x14ac:dyDescent="0.4">
      <c r="A28" s="77"/>
      <c r="B28" s="78" t="s">
        <v>466</v>
      </c>
      <c r="C28" s="77"/>
      <c r="D28" s="77"/>
      <c r="E28" s="77"/>
      <c r="F28" s="77"/>
      <c r="G28" s="77"/>
      <c r="H28" s="79"/>
    </row>
  </sheetData>
  <sheetProtection algorithmName="SHA-512" hashValue="m85TTNfG3pIn/Lh4Rzt7BuMdHcCiskDvBg9tQtQDQQxaX4RAkaAXRnpSkaE6l1R1gVWoJYpxZ2oZ7r1L1P9qbw==" saltValue="QlT7O28ZUtuVXxjQC3OIzA==" spinCount="100000" sheet="1" objects="1" scenarios="1"/>
  <dataValidations count="3">
    <dataValidation type="list" allowBlank="1" showInputMessage="1" showErrorMessage="1" sqref="C56:C57 C26 G2" xr:uid="{F2B6AFF2-533C-46EC-9952-0E81FFFEFA00}">
      <formula1>"Ja, Eher Ja, Eher nein, Nein"</formula1>
    </dataValidation>
    <dataValidation type="list" allowBlank="1" showInputMessage="1" showErrorMessage="1" sqref="C17:C20 C5:C11 G9:G14 C22:C25 C13:C15 G16:G23" xr:uid="{0E66D512-EBED-4F86-98EC-8E575F89E82F}">
      <formula1>"Ja, Eher Ja, Eher nein, Nein, Keine Antwort"</formula1>
    </dataValidation>
    <dataValidation type="list" allowBlank="1" showErrorMessage="1" promptTitle="Antworten" prompt="Bitte in das graue Feld klicken, es erscheint ein Pfeil. Dort bitte aus dem Dropdown-Menü auswählen. " sqref="G5:G7" xr:uid="{A4978906-2730-49F3-BB49-090732273BA6}">
      <formula1>"Ja, Eher Ja, Eher nein, Nein, Keine Antwort"</formula1>
    </dataValidation>
  </dataValidations>
  <pageMargins left="0.7" right="0.7" top="0.75" bottom="0.75" header="0.3" footer="0.3"/>
  <pageSetup paperSize="9" orientation="portrait" r:id="rId1"/>
  <drawing r:id="rId2"/>
  <tableParts count="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61613-0330-4991-B99F-6B695054B962}">
  <sheetPr codeName="Tabelle4"/>
  <dimension ref="A1:XFD53"/>
  <sheetViews>
    <sheetView zoomScale="70" zoomScaleNormal="70" workbookViewId="0">
      <selection activeCell="B1" sqref="B1"/>
    </sheetView>
  </sheetViews>
  <sheetFormatPr baseColWidth="10" defaultColWidth="0" defaultRowHeight="14.5" x14ac:dyDescent="0.35"/>
  <cols>
    <col min="1" max="1" width="7.6328125" style="12" customWidth="1"/>
    <col min="2" max="2" width="80.6328125" style="12" customWidth="1"/>
    <col min="3" max="3" width="14.6328125" style="12" customWidth="1"/>
    <col min="4" max="4" width="40.6328125" style="12" customWidth="1"/>
    <col min="5" max="5" width="7.6328125" style="12" customWidth="1"/>
    <col min="6" max="6" width="80.6328125" style="12" customWidth="1"/>
    <col min="7" max="7" width="14.6328125" style="12" customWidth="1"/>
    <col min="8" max="8" width="40.6328125" style="12" customWidth="1"/>
    <col min="9" max="9" width="11.26953125" style="12" hidden="1"/>
    <col min="10" max="10" width="10.26953125" style="12" hidden="1"/>
    <col min="11" max="11" width="13.7265625" style="12" hidden="1"/>
    <col min="12" max="16375" width="8.7265625" style="12" hidden="1"/>
    <col min="16376" max="16376" width="2.54296875" style="12" hidden="1"/>
    <col min="16377" max="16377" width="3.36328125" style="12" hidden="1"/>
    <col min="16378" max="16378" width="8.6328125" style="12" hidden="1"/>
    <col min="16379" max="16379" width="90.6328125" style="12" hidden="1"/>
    <col min="16380" max="16380" width="3.26953125" style="12" hidden="1"/>
    <col min="16381" max="16381" width="12.6328125" style="12" hidden="1"/>
    <col min="16382" max="16384" width="25.90625" style="12" hidden="1"/>
  </cols>
  <sheetData>
    <row r="1" spans="1:8 16384:16384" ht="85" customHeight="1" x14ac:dyDescent="0.35">
      <c r="A1" s="80"/>
      <c r="B1" s="323" t="s">
        <v>475</v>
      </c>
      <c r="C1" s="81"/>
      <c r="D1" s="29"/>
      <c r="E1" s="80"/>
      <c r="F1" s="80"/>
      <c r="G1" s="80"/>
      <c r="H1" s="218"/>
    </row>
    <row r="2" spans="1:8 16384:16384" ht="58" customHeight="1" thickBot="1" x14ac:dyDescent="0.4">
      <c r="A2" s="86"/>
      <c r="B2" s="288" t="s">
        <v>310</v>
      </c>
      <c r="C2" s="289"/>
      <c r="D2" s="291"/>
      <c r="E2" s="289"/>
      <c r="F2" s="288" t="s">
        <v>311</v>
      </c>
      <c r="G2" s="86"/>
      <c r="H2" s="227"/>
    </row>
    <row r="3" spans="1:8 16384:16384" s="287" customFormat="1" ht="30" customHeight="1" thickTop="1" thickBot="1" x14ac:dyDescent="0.4">
      <c r="A3" s="262" t="s">
        <v>10</v>
      </c>
      <c r="B3" s="290" t="s">
        <v>431</v>
      </c>
      <c r="C3" s="263" t="s">
        <v>11</v>
      </c>
      <c r="D3" s="292" t="s">
        <v>302</v>
      </c>
      <c r="E3" s="264" t="s">
        <v>10</v>
      </c>
      <c r="F3" s="290" t="s">
        <v>432</v>
      </c>
      <c r="G3" s="263" t="s">
        <v>11</v>
      </c>
      <c r="H3" s="293" t="s">
        <v>302</v>
      </c>
    </row>
    <row r="4" spans="1:8 16384:16384" s="179" customFormat="1" ht="70.5" customHeight="1" thickTop="1" x14ac:dyDescent="0.3">
      <c r="A4" s="202" t="s">
        <v>328</v>
      </c>
      <c r="B4" s="154" t="s">
        <v>329</v>
      </c>
      <c r="C4" s="178"/>
      <c r="D4" s="187"/>
      <c r="E4" s="202" t="s">
        <v>326</v>
      </c>
      <c r="F4" s="154" t="s">
        <v>327</v>
      </c>
      <c r="H4" s="220"/>
    </row>
    <row r="5" spans="1:8 16384:16384" ht="70.5" customHeight="1" thickBot="1" x14ac:dyDescent="0.4">
      <c r="A5" s="11">
        <v>36</v>
      </c>
      <c r="B5" s="210" t="s">
        <v>207</v>
      </c>
      <c r="C5" s="313"/>
      <c r="D5" s="51"/>
      <c r="E5" s="11">
        <v>74</v>
      </c>
      <c r="F5" s="328" t="s">
        <v>283</v>
      </c>
      <c r="G5" s="312"/>
      <c r="H5" s="221"/>
    </row>
    <row r="6" spans="1:8 16384:16384" ht="70.5" customHeight="1" thickTop="1" thickBot="1" x14ac:dyDescent="0.4">
      <c r="A6" s="11">
        <v>37</v>
      </c>
      <c r="B6" s="205" t="s">
        <v>223</v>
      </c>
      <c r="C6" s="206"/>
      <c r="D6" s="51"/>
      <c r="E6" s="11">
        <v>75</v>
      </c>
      <c r="F6" s="83" t="s">
        <v>77</v>
      </c>
      <c r="G6" s="319"/>
      <c r="H6" s="221"/>
    </row>
    <row r="7" spans="1:8 16384:16384" ht="70.5" customHeight="1" thickTop="1" thickBot="1" x14ac:dyDescent="0.4">
      <c r="A7" s="11">
        <v>38</v>
      </c>
      <c r="B7" s="85" t="s">
        <v>159</v>
      </c>
      <c r="C7" s="208"/>
      <c r="D7" s="51"/>
      <c r="E7" s="11">
        <v>76</v>
      </c>
      <c r="F7" s="83" t="s">
        <v>165</v>
      </c>
      <c r="G7" s="217"/>
      <c r="H7" s="221"/>
    </row>
    <row r="8" spans="1:8 16384:16384" ht="70.5" customHeight="1" thickTop="1" thickBot="1" x14ac:dyDescent="0.4">
      <c r="A8" s="11">
        <v>39</v>
      </c>
      <c r="B8" s="82" t="s">
        <v>160</v>
      </c>
      <c r="C8" s="222"/>
      <c r="D8" s="51"/>
      <c r="E8" s="11">
        <v>77</v>
      </c>
      <c r="F8" s="83" t="s">
        <v>124</v>
      </c>
      <c r="G8" s="217"/>
      <c r="H8" s="221"/>
    </row>
    <row r="9" spans="1:8 16384:16384" ht="70.5" customHeight="1" thickTop="1" thickBot="1" x14ac:dyDescent="0.4">
      <c r="A9" s="11">
        <v>40</v>
      </c>
      <c r="B9" s="82" t="s">
        <v>161</v>
      </c>
      <c r="C9" s="207"/>
      <c r="D9" s="51"/>
      <c r="E9" s="11">
        <v>78</v>
      </c>
      <c r="F9" s="216" t="s">
        <v>125</v>
      </c>
      <c r="G9" s="217"/>
      <c r="H9" s="221"/>
    </row>
    <row r="10" spans="1:8 16384:16384" ht="70.5" customHeight="1" thickTop="1" thickBot="1" x14ac:dyDescent="0.4">
      <c r="A10" s="202" t="s">
        <v>330</v>
      </c>
      <c r="B10" s="154" t="s">
        <v>331</v>
      </c>
      <c r="C10" s="178"/>
      <c r="D10" s="180"/>
      <c r="E10" s="11">
        <v>79</v>
      </c>
      <c r="F10" s="107" t="s">
        <v>244</v>
      </c>
      <c r="G10" s="52"/>
      <c r="H10" s="221"/>
    </row>
    <row r="11" spans="1:8 16384:16384" ht="70.5" customHeight="1" thickTop="1" thickBot="1" x14ac:dyDescent="0.4">
      <c r="A11" s="11">
        <v>41</v>
      </c>
      <c r="B11" s="210" t="s">
        <v>67</v>
      </c>
      <c r="C11" s="313"/>
      <c r="D11" s="51"/>
      <c r="E11" s="11">
        <v>80</v>
      </c>
      <c r="F11" s="213" t="s">
        <v>166</v>
      </c>
      <c r="G11" s="211"/>
      <c r="H11" s="221"/>
      <c r="XFD11" s="322"/>
    </row>
    <row r="12" spans="1:8 16384:16384" ht="70.5" customHeight="1" thickTop="1" thickBot="1" x14ac:dyDescent="0.4">
      <c r="A12" s="11">
        <v>42</v>
      </c>
      <c r="B12" s="82" t="s">
        <v>61</v>
      </c>
      <c r="C12" s="206"/>
      <c r="D12" s="51"/>
      <c r="E12" s="11">
        <v>81</v>
      </c>
      <c r="F12" s="213" t="s">
        <v>167</v>
      </c>
      <c r="G12" s="311"/>
      <c r="H12" s="221"/>
      <c r="XFD12" s="322"/>
    </row>
    <row r="13" spans="1:8 16384:16384" ht="70.5" customHeight="1" thickTop="1" thickBot="1" x14ac:dyDescent="0.4">
      <c r="A13" s="11">
        <v>43</v>
      </c>
      <c r="B13" s="85" t="s">
        <v>68</v>
      </c>
      <c r="C13" s="222"/>
      <c r="D13" s="51"/>
      <c r="E13" s="11">
        <v>82</v>
      </c>
      <c r="F13" s="215" t="s">
        <v>168</v>
      </c>
      <c r="G13" s="207"/>
      <c r="H13" s="221"/>
      <c r="XFD13" s="322"/>
    </row>
    <row r="14" spans="1:8 16384:16384" ht="70.5" customHeight="1" thickTop="1" x14ac:dyDescent="0.35">
      <c r="A14" s="11">
        <v>44</v>
      </c>
      <c r="B14" s="82" t="s">
        <v>206</v>
      </c>
      <c r="C14" s="207"/>
      <c r="D14" s="51"/>
      <c r="E14" s="202" t="s">
        <v>344</v>
      </c>
      <c r="F14" s="157" t="s">
        <v>345</v>
      </c>
      <c r="G14" s="178"/>
      <c r="H14" s="223"/>
      <c r="XFD14" s="322"/>
    </row>
    <row r="15" spans="1:8 16384:16384" ht="70.5" customHeight="1" thickBot="1" x14ac:dyDescent="0.4">
      <c r="A15" s="202" t="s">
        <v>332</v>
      </c>
      <c r="B15" s="153" t="s">
        <v>333</v>
      </c>
      <c r="C15" s="178"/>
      <c r="D15" s="180"/>
      <c r="E15" s="11">
        <v>83</v>
      </c>
      <c r="F15" s="212" t="s">
        <v>169</v>
      </c>
      <c r="G15" s="313"/>
      <c r="H15" s="221"/>
    </row>
    <row r="16" spans="1:8 16384:16384" ht="70.5" customHeight="1" thickTop="1" thickBot="1" x14ac:dyDescent="0.4">
      <c r="A16" s="11">
        <v>45</v>
      </c>
      <c r="B16" s="210" t="s">
        <v>208</v>
      </c>
      <c r="C16" s="313"/>
      <c r="D16" s="51"/>
      <c r="E16" s="11">
        <v>84</v>
      </c>
      <c r="F16" s="213" t="s">
        <v>214</v>
      </c>
      <c r="G16" s="314"/>
      <c r="H16" s="221"/>
    </row>
    <row r="17" spans="1:8" ht="70.5" customHeight="1" thickTop="1" thickBot="1" x14ac:dyDescent="0.4">
      <c r="A17" s="11">
        <v>46</v>
      </c>
      <c r="B17" s="82" t="s">
        <v>209</v>
      </c>
      <c r="C17" s="206"/>
      <c r="D17" s="51"/>
      <c r="E17" s="11">
        <v>85</v>
      </c>
      <c r="F17" s="214" t="s">
        <v>171</v>
      </c>
      <c r="G17" s="211"/>
      <c r="H17" s="221"/>
    </row>
    <row r="18" spans="1:8" ht="70.5" customHeight="1" thickTop="1" thickBot="1" x14ac:dyDescent="0.4">
      <c r="A18" s="11">
        <v>47</v>
      </c>
      <c r="B18" s="85" t="s">
        <v>210</v>
      </c>
      <c r="C18" s="208"/>
      <c r="D18" s="51"/>
      <c r="E18" s="11">
        <v>86</v>
      </c>
      <c r="F18" s="215" t="s">
        <v>170</v>
      </c>
      <c r="G18" s="311"/>
      <c r="H18" s="221"/>
    </row>
    <row r="19" spans="1:8" ht="70.5" customHeight="1" thickTop="1" thickBot="1" x14ac:dyDescent="0.4">
      <c r="A19" s="11">
        <v>48</v>
      </c>
      <c r="B19" s="82" t="s">
        <v>162</v>
      </c>
      <c r="C19" s="149"/>
      <c r="D19" s="51"/>
      <c r="E19" s="11">
        <v>87</v>
      </c>
      <c r="F19" s="215" t="s">
        <v>215</v>
      </c>
      <c r="G19" s="207"/>
      <c r="H19" s="221"/>
    </row>
    <row r="20" spans="1:8" ht="70.5" customHeight="1" thickTop="1" thickBot="1" x14ac:dyDescent="0.4">
      <c r="A20" s="11">
        <v>49</v>
      </c>
      <c r="B20" s="85" t="s">
        <v>163</v>
      </c>
      <c r="C20" s="208"/>
      <c r="D20" s="51"/>
      <c r="E20" s="202" t="s">
        <v>346</v>
      </c>
      <c r="F20" s="154" t="s">
        <v>347</v>
      </c>
      <c r="G20" s="178"/>
      <c r="H20" s="223"/>
    </row>
    <row r="21" spans="1:8" ht="70.5" customHeight="1" thickTop="1" thickBot="1" x14ac:dyDescent="0.4">
      <c r="A21" s="11">
        <v>50</v>
      </c>
      <c r="B21" s="82" t="s">
        <v>245</v>
      </c>
      <c r="C21" s="149"/>
      <c r="D21" s="51"/>
      <c r="E21" s="11">
        <v>88</v>
      </c>
      <c r="F21" s="212" t="s">
        <v>78</v>
      </c>
      <c r="G21" s="312"/>
      <c r="H21" s="221"/>
    </row>
    <row r="22" spans="1:8" ht="70.5" customHeight="1" thickTop="1" thickBot="1" x14ac:dyDescent="0.4">
      <c r="A22" s="11">
        <v>51</v>
      </c>
      <c r="B22" s="85" t="s">
        <v>69</v>
      </c>
      <c r="C22" s="208"/>
      <c r="D22" s="51"/>
      <c r="E22" s="11">
        <v>89</v>
      </c>
      <c r="F22" s="213" t="s">
        <v>79</v>
      </c>
      <c r="G22" s="327"/>
      <c r="H22" s="221"/>
    </row>
    <row r="23" spans="1:8" ht="70.5" customHeight="1" thickTop="1" thickBot="1" x14ac:dyDescent="0.4">
      <c r="A23" s="11">
        <v>52</v>
      </c>
      <c r="B23" s="82" t="s">
        <v>164</v>
      </c>
      <c r="C23" s="222"/>
      <c r="D23" s="51"/>
      <c r="E23" s="11">
        <v>90</v>
      </c>
      <c r="F23" s="215" t="s">
        <v>236</v>
      </c>
      <c r="G23" s="207"/>
      <c r="H23" s="221"/>
    </row>
    <row r="24" spans="1:8" ht="70.5" customHeight="1" thickTop="1" x14ac:dyDescent="0.35">
      <c r="A24" s="11">
        <v>53</v>
      </c>
      <c r="B24" s="82" t="s">
        <v>70</v>
      </c>
      <c r="C24" s="207"/>
      <c r="D24" s="51"/>
      <c r="E24" s="11"/>
      <c r="F24" s="11"/>
      <c r="G24" s="11"/>
      <c r="H24" s="224"/>
    </row>
    <row r="25" spans="1:8" ht="70.5" customHeight="1" x14ac:dyDescent="0.35">
      <c r="A25" s="202" t="s">
        <v>334</v>
      </c>
      <c r="B25" s="153" t="s">
        <v>335</v>
      </c>
      <c r="C25" s="178"/>
      <c r="D25" s="185"/>
      <c r="E25" s="150"/>
      <c r="F25" s="150"/>
      <c r="G25" s="155"/>
      <c r="H25" s="225"/>
    </row>
    <row r="26" spans="1:8" ht="70.5" customHeight="1" thickBot="1" x14ac:dyDescent="0.4">
      <c r="A26" s="11">
        <v>54</v>
      </c>
      <c r="B26" s="210" t="s">
        <v>73</v>
      </c>
      <c r="C26" s="313"/>
      <c r="D26" s="51"/>
      <c r="E26" s="11"/>
      <c r="F26" s="11"/>
      <c r="G26" s="11"/>
      <c r="H26" s="224"/>
    </row>
    <row r="27" spans="1:8" ht="70.5" customHeight="1" thickTop="1" thickBot="1" x14ac:dyDescent="0.4">
      <c r="A27" s="11">
        <v>55</v>
      </c>
      <c r="B27" s="85" t="s">
        <v>71</v>
      </c>
      <c r="C27" s="222"/>
      <c r="D27" s="51"/>
      <c r="E27" s="11"/>
      <c r="F27" s="11"/>
      <c r="G27" s="11"/>
      <c r="H27" s="224"/>
    </row>
    <row r="28" spans="1:8" ht="70.5" customHeight="1" thickTop="1" x14ac:dyDescent="0.35">
      <c r="A28" s="11">
        <v>56</v>
      </c>
      <c r="B28" s="205" t="s">
        <v>72</v>
      </c>
      <c r="C28" s="207"/>
      <c r="D28" s="51"/>
      <c r="E28" s="11"/>
      <c r="F28" s="11"/>
      <c r="G28" s="11"/>
      <c r="H28" s="224"/>
    </row>
    <row r="29" spans="1:8" ht="70.5" customHeight="1" x14ac:dyDescent="0.35">
      <c r="A29" s="202" t="s">
        <v>336</v>
      </c>
      <c r="B29" s="153" t="s">
        <v>337</v>
      </c>
      <c r="C29" s="185"/>
      <c r="D29" s="185"/>
      <c r="E29" s="150"/>
      <c r="F29" s="150"/>
      <c r="G29" s="150"/>
      <c r="H29" s="226"/>
    </row>
    <row r="30" spans="1:8" ht="70.5" customHeight="1" thickBot="1" x14ac:dyDescent="0.4">
      <c r="A30" s="11">
        <v>57</v>
      </c>
      <c r="B30" s="210" t="s">
        <v>211</v>
      </c>
      <c r="C30" s="313"/>
      <c r="D30" s="51"/>
      <c r="E30" s="11"/>
      <c r="F30" s="11"/>
      <c r="G30" s="11"/>
      <c r="H30" s="224"/>
    </row>
    <row r="31" spans="1:8" ht="70.5" customHeight="1" thickTop="1" thickBot="1" x14ac:dyDescent="0.4">
      <c r="A31" s="11">
        <v>58</v>
      </c>
      <c r="B31" s="82" t="s">
        <v>74</v>
      </c>
      <c r="C31" s="206"/>
      <c r="D31" s="51"/>
      <c r="E31" s="11"/>
      <c r="F31" s="11"/>
      <c r="G31" s="11"/>
      <c r="H31" s="224"/>
    </row>
    <row r="32" spans="1:8" ht="70.5" customHeight="1" thickTop="1" thickBot="1" x14ac:dyDescent="0.4">
      <c r="A32" s="11">
        <v>59</v>
      </c>
      <c r="B32" s="85" t="s">
        <v>212</v>
      </c>
      <c r="C32" s="222"/>
      <c r="D32" s="51"/>
      <c r="E32" s="11"/>
      <c r="F32" s="11"/>
      <c r="G32" s="11"/>
      <c r="H32" s="224"/>
    </row>
    <row r="33" spans="1:8" ht="70.5" customHeight="1" thickTop="1" x14ac:dyDescent="0.35">
      <c r="A33" s="11">
        <v>60</v>
      </c>
      <c r="B33" s="82" t="s">
        <v>75</v>
      </c>
      <c r="C33" s="207"/>
      <c r="D33" s="51"/>
      <c r="E33" s="11"/>
      <c r="F33" s="11"/>
      <c r="G33" s="11"/>
      <c r="H33" s="224"/>
    </row>
    <row r="34" spans="1:8" ht="70.5" customHeight="1" x14ac:dyDescent="0.35">
      <c r="A34" s="202" t="s">
        <v>338</v>
      </c>
      <c r="B34" s="154" t="s">
        <v>339</v>
      </c>
      <c r="C34" s="320"/>
      <c r="D34" s="185"/>
      <c r="E34" s="150"/>
      <c r="F34" s="150"/>
      <c r="G34" s="150"/>
      <c r="H34" s="226"/>
    </row>
    <row r="35" spans="1:8" ht="70.5" customHeight="1" thickBot="1" x14ac:dyDescent="0.4">
      <c r="A35" s="11">
        <v>61</v>
      </c>
      <c r="B35" s="210" t="s">
        <v>276</v>
      </c>
      <c r="C35" s="313"/>
      <c r="D35" s="51"/>
      <c r="E35" s="11"/>
      <c r="F35" s="11"/>
      <c r="G35" s="11"/>
      <c r="H35" s="224"/>
    </row>
    <row r="36" spans="1:8" ht="70.5" customHeight="1" thickTop="1" thickBot="1" x14ac:dyDescent="0.4">
      <c r="A36" s="11">
        <v>62</v>
      </c>
      <c r="B36" s="205" t="s">
        <v>76</v>
      </c>
      <c r="C36" s="206"/>
      <c r="D36" s="51"/>
      <c r="E36" s="11"/>
      <c r="F36" s="11"/>
      <c r="G36" s="11"/>
      <c r="H36" s="224"/>
    </row>
    <row r="37" spans="1:8" ht="70.5" customHeight="1" thickTop="1" thickBot="1" x14ac:dyDescent="0.4">
      <c r="A37" s="11">
        <v>63</v>
      </c>
      <c r="B37" s="85" t="s">
        <v>277</v>
      </c>
      <c r="C37" s="208"/>
      <c r="D37" s="51"/>
      <c r="E37" s="11"/>
      <c r="F37" s="11"/>
      <c r="G37" s="11"/>
      <c r="H37" s="224"/>
    </row>
    <row r="38" spans="1:8" ht="70.5" customHeight="1" thickTop="1" thickBot="1" x14ac:dyDescent="0.4">
      <c r="A38" s="11">
        <v>64</v>
      </c>
      <c r="B38" s="82" t="s">
        <v>275</v>
      </c>
      <c r="C38" s="222"/>
      <c r="D38" s="51"/>
      <c r="E38" s="11"/>
      <c r="F38" s="11"/>
      <c r="G38" s="11"/>
      <c r="H38" s="224"/>
    </row>
    <row r="39" spans="1:8" ht="70.5" customHeight="1" thickTop="1" x14ac:dyDescent="0.35">
      <c r="A39" s="11">
        <v>65</v>
      </c>
      <c r="B39" s="82" t="s">
        <v>278</v>
      </c>
      <c r="C39" s="207"/>
      <c r="D39" s="51"/>
      <c r="E39" s="11"/>
      <c r="F39" s="11"/>
      <c r="G39" s="11"/>
      <c r="H39" s="224"/>
    </row>
    <row r="40" spans="1:8" ht="70.5" customHeight="1" x14ac:dyDescent="0.35">
      <c r="A40" s="202" t="s">
        <v>340</v>
      </c>
      <c r="B40" s="154" t="s">
        <v>341</v>
      </c>
      <c r="C40" s="320"/>
      <c r="D40" s="185"/>
      <c r="E40" s="150"/>
      <c r="F40" s="150"/>
      <c r="G40" s="150"/>
      <c r="H40" s="226"/>
    </row>
    <row r="41" spans="1:8" ht="70.5" customHeight="1" thickBot="1" x14ac:dyDescent="0.4">
      <c r="A41" s="11">
        <v>66</v>
      </c>
      <c r="B41" s="210" t="s">
        <v>235</v>
      </c>
      <c r="C41" s="313"/>
      <c r="D41" s="51"/>
      <c r="E41" s="11"/>
      <c r="F41" s="11"/>
      <c r="G41" s="11"/>
      <c r="H41" s="224"/>
    </row>
    <row r="42" spans="1:8" ht="70.5" customHeight="1" thickTop="1" thickBot="1" x14ac:dyDescent="0.4">
      <c r="A42" s="11">
        <v>67</v>
      </c>
      <c r="B42" s="210" t="s">
        <v>294</v>
      </c>
      <c r="C42" s="312"/>
      <c r="D42" s="51"/>
      <c r="E42" s="11"/>
      <c r="F42" s="11"/>
      <c r="G42" s="11"/>
      <c r="H42" s="224"/>
    </row>
    <row r="43" spans="1:8" ht="70.5" customHeight="1" thickTop="1" thickBot="1" x14ac:dyDescent="0.4">
      <c r="A43" s="11">
        <v>68</v>
      </c>
      <c r="B43" s="82" t="s">
        <v>241</v>
      </c>
      <c r="C43" s="222"/>
      <c r="D43" s="51"/>
      <c r="E43" s="11"/>
      <c r="F43" s="11"/>
      <c r="G43" s="11"/>
      <c r="H43" s="224"/>
    </row>
    <row r="44" spans="1:8" ht="70.5" customHeight="1" thickTop="1" x14ac:dyDescent="0.35">
      <c r="A44" s="11">
        <v>69</v>
      </c>
      <c r="B44" s="82" t="s">
        <v>213</v>
      </c>
      <c r="C44" s="207"/>
      <c r="D44" s="51"/>
      <c r="E44" s="11"/>
      <c r="F44" s="11"/>
      <c r="G44" s="11"/>
      <c r="H44" s="224"/>
    </row>
    <row r="45" spans="1:8" ht="70.5" customHeight="1" x14ac:dyDescent="0.35">
      <c r="A45" s="202" t="s">
        <v>342</v>
      </c>
      <c r="B45" s="153" t="s">
        <v>343</v>
      </c>
      <c r="C45" s="320"/>
      <c r="D45" s="185"/>
      <c r="E45" s="150"/>
      <c r="F45" s="150"/>
      <c r="G45" s="150"/>
      <c r="H45" s="226"/>
    </row>
    <row r="46" spans="1:8" ht="70.5" customHeight="1" thickBot="1" x14ac:dyDescent="0.4">
      <c r="A46" s="11">
        <v>70</v>
      </c>
      <c r="B46" s="210" t="s">
        <v>279</v>
      </c>
      <c r="C46" s="313"/>
      <c r="D46" s="51"/>
      <c r="E46" s="11"/>
      <c r="F46" s="11"/>
      <c r="G46" s="11"/>
      <c r="H46" s="224"/>
    </row>
    <row r="47" spans="1:8" ht="70.5" customHeight="1" thickTop="1" thickBot="1" x14ac:dyDescent="0.4">
      <c r="A47" s="11">
        <v>71</v>
      </c>
      <c r="B47" s="210" t="s">
        <v>280</v>
      </c>
      <c r="C47" s="312"/>
      <c r="D47" s="51"/>
      <c r="E47" s="11"/>
      <c r="F47" s="11"/>
      <c r="G47" s="11"/>
      <c r="H47" s="224"/>
    </row>
    <row r="48" spans="1:8" ht="70.5" customHeight="1" thickTop="1" thickBot="1" x14ac:dyDescent="0.4">
      <c r="A48" s="11">
        <v>72</v>
      </c>
      <c r="B48" s="82" t="s">
        <v>281</v>
      </c>
      <c r="C48" s="222"/>
      <c r="D48" s="51"/>
      <c r="E48" s="11"/>
      <c r="F48" s="11"/>
      <c r="G48" s="11"/>
      <c r="H48" s="224"/>
    </row>
    <row r="49" spans="1:8" ht="70.5" customHeight="1" thickTop="1" x14ac:dyDescent="0.35">
      <c r="A49" s="11">
        <v>73</v>
      </c>
      <c r="B49" s="82" t="s">
        <v>282</v>
      </c>
      <c r="C49" s="207"/>
      <c r="D49" s="51"/>
      <c r="E49" s="11"/>
      <c r="F49" s="11"/>
      <c r="G49" s="11"/>
      <c r="H49" s="224"/>
    </row>
    <row r="50" spans="1:8" ht="70.5" customHeight="1" x14ac:dyDescent="0.35">
      <c r="A50" s="11"/>
      <c r="B50" s="13"/>
      <c r="C50" s="24"/>
      <c r="D50" s="11"/>
      <c r="E50" s="11"/>
      <c r="F50" s="11"/>
      <c r="G50" s="11"/>
      <c r="H50" s="224"/>
    </row>
    <row r="51" spans="1:8" ht="70.5" customHeight="1" x14ac:dyDescent="0.35">
      <c r="A51" s="80"/>
      <c r="B51" s="80"/>
      <c r="C51" s="80"/>
      <c r="D51" s="80"/>
      <c r="E51" s="80"/>
      <c r="F51" s="80"/>
      <c r="G51" s="80"/>
      <c r="H51" s="219"/>
    </row>
    <row r="52" spans="1:8" ht="70.5" customHeight="1" thickBot="1" x14ac:dyDescent="0.4">
      <c r="A52" s="86"/>
      <c r="B52" s="87" t="s">
        <v>461</v>
      </c>
      <c r="C52" s="86"/>
      <c r="D52" s="86"/>
      <c r="E52" s="86"/>
      <c r="F52" s="86"/>
      <c r="G52" s="86"/>
      <c r="H52" s="227"/>
    </row>
    <row r="53" spans="1:8" ht="15" thickTop="1" x14ac:dyDescent="0.35"/>
  </sheetData>
  <sheetProtection algorithmName="SHA-512" hashValue="zwYGmsnqvmJ++MTe26yYpFuzgj7c3756ySpNgNlKMVEevN/7pXqTYYtUO5BA/6lIeHum/cYDz/PO4dPGLR3WgA==" saltValue="z8hf4vOR4Wc6h1KEoSKk3g==" spinCount="100000" sheet="1" objects="1" scenarios="1"/>
  <dataValidations count="3">
    <dataValidation type="list" allowBlank="1" showInputMessage="1" showErrorMessage="1" sqref="XFA26:XFA30" xr:uid="{754C909E-ADF1-4F8A-A134-8498B3FA674F}">
      <formula1>"Ja, Eher Ja, Eher nein, Nein, Weiß nicht"</formula1>
    </dataValidation>
    <dataValidation type="list" allowBlank="1" showInputMessage="1" showErrorMessage="1" sqref="G2" xr:uid="{8B402562-DBBD-47CD-8824-DFBE46B24073}">
      <formula1>"Ja, Eher Ja, Eher nein, Nein"</formula1>
    </dataValidation>
    <dataValidation type="list" allowBlank="1" showInputMessage="1" showErrorMessage="1" sqref="C30:C33 G15:G19 C41:C44 C11:C14 C16:C24 G21:G23 G5:G13 C35:C39 C5:C9 C26:C28 C46:C49" xr:uid="{296C48D6-10C7-487A-B36C-AB923426A1A5}">
      <formula1>"Ja, Eher Ja, Eher nein, Nein, Keine Antwort"</formula1>
    </dataValidation>
  </dataValidations>
  <pageMargins left="0.7" right="0.7" top="0.75" bottom="0.75" header="0.3" footer="0.3"/>
  <pageSetup paperSize="9" orientation="portrait" r:id="rId1"/>
  <drawing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D33B4-85EE-43FA-B199-C1C91A26EDA6}">
  <sheetPr codeName="Tabelle5"/>
  <dimension ref="A1:XEX31"/>
  <sheetViews>
    <sheetView zoomScale="70" zoomScaleNormal="70" workbookViewId="0">
      <selection activeCell="B1" sqref="B1"/>
    </sheetView>
  </sheetViews>
  <sheetFormatPr baseColWidth="10" defaultColWidth="0" defaultRowHeight="14.5" x14ac:dyDescent="0.35"/>
  <cols>
    <col min="1" max="1" width="7.6328125" style="12" customWidth="1"/>
    <col min="2" max="2" width="80.6328125" style="12" customWidth="1"/>
    <col min="3" max="3" width="14.6328125" style="12" customWidth="1"/>
    <col min="4" max="4" width="40.6328125" style="12" customWidth="1"/>
    <col min="5" max="5" width="7.6328125" style="12" customWidth="1"/>
    <col min="6" max="6" width="80.6328125" style="12" customWidth="1"/>
    <col min="7" max="7" width="14.6328125" style="12" customWidth="1"/>
    <col min="8" max="8" width="40.6328125" style="12" customWidth="1"/>
    <col min="9" max="9" width="11.26953125" style="12" hidden="1"/>
    <col min="10" max="10" width="10.26953125" style="12" hidden="1"/>
    <col min="11" max="11" width="13.7265625" style="12" hidden="1"/>
    <col min="12" max="16377" width="8.7265625" style="12" hidden="1"/>
    <col min="16378" max="16378" width="8.6328125" style="12" hidden="1"/>
    <col min="16379" max="16384" width="8.7265625" style="12" hidden="1"/>
  </cols>
  <sheetData>
    <row r="1" spans="1:8" ht="85" customHeight="1" x14ac:dyDescent="0.35">
      <c r="A1" s="88"/>
      <c r="B1" s="324" t="s">
        <v>462</v>
      </c>
      <c r="C1" s="88"/>
      <c r="D1" s="30"/>
      <c r="E1" s="88"/>
      <c r="F1" s="88"/>
      <c r="G1" s="88"/>
      <c r="H1" s="89"/>
    </row>
    <row r="2" spans="1:8" ht="58" customHeight="1" thickBot="1" x14ac:dyDescent="0.4">
      <c r="A2" s="294"/>
      <c r="B2" s="295" t="s">
        <v>312</v>
      </c>
      <c r="C2" s="294"/>
      <c r="D2" s="296"/>
      <c r="E2" s="294"/>
      <c r="F2" s="295" t="s">
        <v>313</v>
      </c>
      <c r="G2" s="294"/>
      <c r="H2" s="297"/>
    </row>
    <row r="3" spans="1:8" s="287" customFormat="1" ht="30" customHeight="1" thickTop="1" thickBot="1" x14ac:dyDescent="0.4">
      <c r="A3" s="262" t="s">
        <v>10</v>
      </c>
      <c r="B3" s="290" t="s">
        <v>433</v>
      </c>
      <c r="C3" s="263" t="s">
        <v>11</v>
      </c>
      <c r="D3" s="292" t="s">
        <v>302</v>
      </c>
      <c r="E3" s="264" t="s">
        <v>10</v>
      </c>
      <c r="F3" s="290" t="s">
        <v>434</v>
      </c>
      <c r="G3" s="298" t="s">
        <v>11</v>
      </c>
      <c r="H3" s="290" t="s">
        <v>302</v>
      </c>
    </row>
    <row r="4" spans="1:8" s="183" customFormat="1" ht="57.5" customHeight="1" thickTop="1" x14ac:dyDescent="0.3">
      <c r="A4" s="202" t="s">
        <v>348</v>
      </c>
      <c r="B4" s="154" t="s">
        <v>349</v>
      </c>
      <c r="C4" s="178"/>
      <c r="D4" s="186"/>
      <c r="E4" s="202" t="s">
        <v>351</v>
      </c>
      <c r="F4" s="154" t="s">
        <v>350</v>
      </c>
      <c r="G4" s="179"/>
      <c r="H4" s="191"/>
    </row>
    <row r="5" spans="1:8" ht="70.5" customHeight="1" thickBot="1" x14ac:dyDescent="0.4">
      <c r="A5" s="11">
        <v>91</v>
      </c>
      <c r="B5" s="321" t="s">
        <v>172</v>
      </c>
      <c r="C5" s="313"/>
      <c r="D5" s="51"/>
      <c r="E5" s="11">
        <v>111</v>
      </c>
      <c r="F5" s="243" t="s">
        <v>246</v>
      </c>
      <c r="G5" s="312"/>
      <c r="H5" s="51"/>
    </row>
    <row r="6" spans="1:8" ht="70.5" customHeight="1" thickTop="1" thickBot="1" x14ac:dyDescent="0.4">
      <c r="A6" s="11">
        <v>92</v>
      </c>
      <c r="B6" s="92" t="s">
        <v>12</v>
      </c>
      <c r="C6" s="206"/>
      <c r="D6" s="51"/>
      <c r="E6" s="11">
        <v>112</v>
      </c>
      <c r="F6" s="93" t="s">
        <v>176</v>
      </c>
      <c r="G6" s="319"/>
      <c r="H6" s="51"/>
    </row>
    <row r="7" spans="1:8" ht="70.5" customHeight="1" thickTop="1" thickBot="1" x14ac:dyDescent="0.4">
      <c r="A7" s="11">
        <v>93</v>
      </c>
      <c r="B7" s="236" t="s">
        <v>230</v>
      </c>
      <c r="C7" s="208"/>
      <c r="D7" s="51"/>
      <c r="E7" s="11">
        <v>113</v>
      </c>
      <c r="F7" s="93" t="s">
        <v>239</v>
      </c>
      <c r="G7" s="217"/>
      <c r="H7" s="51"/>
    </row>
    <row r="8" spans="1:8" ht="70.5" customHeight="1" thickTop="1" thickBot="1" x14ac:dyDescent="0.4">
      <c r="A8" s="11">
        <v>94</v>
      </c>
      <c r="B8" s="237" t="s">
        <v>80</v>
      </c>
      <c r="C8" s="208"/>
      <c r="D8" s="51"/>
      <c r="E8" s="11">
        <v>114</v>
      </c>
      <c r="F8" s="91" t="s">
        <v>177</v>
      </c>
      <c r="G8" s="217"/>
      <c r="H8" s="51"/>
    </row>
    <row r="9" spans="1:8" ht="70.5" customHeight="1" thickTop="1" thickBot="1" x14ac:dyDescent="0.4">
      <c r="A9" s="11">
        <v>95</v>
      </c>
      <c r="B9" s="90" t="s">
        <v>216</v>
      </c>
      <c r="C9" s="222"/>
      <c r="D9" s="51"/>
      <c r="E9" s="11">
        <v>115</v>
      </c>
      <c r="F9" s="93" t="s">
        <v>87</v>
      </c>
      <c r="G9" s="217"/>
      <c r="H9" s="51"/>
    </row>
    <row r="10" spans="1:8" ht="85.5" customHeight="1" thickTop="1" x14ac:dyDescent="0.35">
      <c r="A10" s="11">
        <v>96</v>
      </c>
      <c r="B10" s="239" t="s">
        <v>217</v>
      </c>
      <c r="C10" s="207"/>
      <c r="D10" s="51"/>
      <c r="E10" s="202" t="s">
        <v>352</v>
      </c>
      <c r="F10" s="154" t="s">
        <v>353</v>
      </c>
      <c r="G10" s="178"/>
      <c r="H10" s="185"/>
    </row>
    <row r="11" spans="1:8" ht="70.5" customHeight="1" thickBot="1" x14ac:dyDescent="0.4">
      <c r="A11" s="202" t="s">
        <v>357</v>
      </c>
      <c r="B11" s="153" t="s">
        <v>358</v>
      </c>
      <c r="C11" s="178"/>
      <c r="D11" s="185"/>
      <c r="E11" s="11">
        <v>116</v>
      </c>
      <c r="F11" s="243" t="s">
        <v>178</v>
      </c>
      <c r="G11" s="312"/>
      <c r="H11" s="51"/>
    </row>
    <row r="12" spans="1:8" ht="70.5" customHeight="1" thickTop="1" thickBot="1" x14ac:dyDescent="0.4">
      <c r="A12" s="11">
        <v>97</v>
      </c>
      <c r="B12" s="321" t="s">
        <v>173</v>
      </c>
      <c r="C12" s="313"/>
      <c r="D12" s="51"/>
      <c r="E12" s="11">
        <v>117</v>
      </c>
      <c r="F12" s="242" t="s">
        <v>179</v>
      </c>
      <c r="G12" s="312"/>
      <c r="H12" s="51"/>
    </row>
    <row r="13" spans="1:8" ht="70.5" customHeight="1" thickTop="1" thickBot="1" x14ac:dyDescent="0.4">
      <c r="A13" s="11">
        <v>98</v>
      </c>
      <c r="B13" s="92" t="s">
        <v>86</v>
      </c>
      <c r="C13" s="206"/>
      <c r="D13" s="51"/>
      <c r="E13" s="11">
        <v>118</v>
      </c>
      <c r="F13" s="108" t="s">
        <v>180</v>
      </c>
      <c r="G13" s="208"/>
      <c r="H13" s="51"/>
    </row>
    <row r="14" spans="1:8" ht="70.5" customHeight="1" thickTop="1" thickBot="1" x14ac:dyDescent="0.4">
      <c r="A14" s="11">
        <v>99</v>
      </c>
      <c r="B14" s="236" t="s">
        <v>218</v>
      </c>
      <c r="C14" s="208"/>
      <c r="D14" s="51"/>
      <c r="E14" s="11">
        <v>119</v>
      </c>
      <c r="F14" s="108" t="s">
        <v>181</v>
      </c>
      <c r="G14" s="222"/>
      <c r="H14" s="51"/>
    </row>
    <row r="15" spans="1:8" ht="70.5" customHeight="1" thickTop="1" thickBot="1" x14ac:dyDescent="0.4">
      <c r="A15" s="11">
        <v>100</v>
      </c>
      <c r="B15" s="238" t="s">
        <v>174</v>
      </c>
      <c r="C15" s="208"/>
      <c r="D15" s="51"/>
      <c r="E15" s="11">
        <v>120</v>
      </c>
      <c r="F15" s="244" t="s">
        <v>182</v>
      </c>
      <c r="G15" s="207"/>
      <c r="H15" s="51"/>
    </row>
    <row r="16" spans="1:8" ht="70.5" customHeight="1" thickTop="1" thickBot="1" x14ac:dyDescent="0.4">
      <c r="A16" s="11">
        <v>101</v>
      </c>
      <c r="B16" s="90" t="s">
        <v>13</v>
      </c>
      <c r="C16" s="149"/>
      <c r="D16" s="51"/>
      <c r="E16" s="202" t="s">
        <v>354</v>
      </c>
      <c r="F16" s="154" t="s">
        <v>355</v>
      </c>
      <c r="G16" s="178"/>
      <c r="H16" s="185"/>
    </row>
    <row r="17" spans="1:8" ht="68.25" customHeight="1" thickTop="1" thickBot="1" x14ac:dyDescent="0.4">
      <c r="A17" s="11">
        <v>102</v>
      </c>
      <c r="B17" s="90" t="s">
        <v>14</v>
      </c>
      <c r="C17" s="149"/>
      <c r="D17" s="51"/>
      <c r="E17" s="11">
        <v>121</v>
      </c>
      <c r="F17" s="243" t="s">
        <v>238</v>
      </c>
      <c r="G17" s="312"/>
      <c r="H17" s="51"/>
    </row>
    <row r="18" spans="1:8" ht="70.5" customHeight="1" thickTop="1" thickBot="1" x14ac:dyDescent="0.4">
      <c r="A18" s="11">
        <v>103</v>
      </c>
      <c r="B18" s="236" t="s">
        <v>175</v>
      </c>
      <c r="C18" s="222"/>
      <c r="D18" s="51"/>
      <c r="E18" s="11">
        <v>122</v>
      </c>
      <c r="F18" s="244" t="s">
        <v>183</v>
      </c>
      <c r="G18" s="312"/>
      <c r="H18" s="51"/>
    </row>
    <row r="19" spans="1:8" ht="70.5" customHeight="1" thickTop="1" thickBot="1" x14ac:dyDescent="0.4">
      <c r="A19" s="11">
        <v>104</v>
      </c>
      <c r="B19" s="329" t="s">
        <v>81</v>
      </c>
      <c r="C19" s="207"/>
      <c r="D19" s="51"/>
      <c r="E19" s="11">
        <v>123</v>
      </c>
      <c r="F19" s="245" t="s">
        <v>184</v>
      </c>
      <c r="G19" s="208"/>
      <c r="H19" s="51"/>
    </row>
    <row r="20" spans="1:8" ht="70.5" customHeight="1" thickTop="1" thickBot="1" x14ac:dyDescent="0.4">
      <c r="A20" s="202" t="s">
        <v>359</v>
      </c>
      <c r="B20" s="154" t="s">
        <v>356</v>
      </c>
      <c r="C20" s="178"/>
      <c r="D20" s="185"/>
      <c r="E20" s="11">
        <v>124</v>
      </c>
      <c r="F20" s="244" t="s">
        <v>185</v>
      </c>
      <c r="G20" s="208"/>
      <c r="H20" s="51"/>
    </row>
    <row r="21" spans="1:8" ht="70.5" customHeight="1" thickTop="1" thickBot="1" x14ac:dyDescent="0.4">
      <c r="A21" s="11">
        <v>105</v>
      </c>
      <c r="B21" s="321" t="s">
        <v>82</v>
      </c>
      <c r="C21" s="313"/>
      <c r="D21" s="51"/>
      <c r="E21" s="11">
        <v>125</v>
      </c>
      <c r="F21" s="245" t="s">
        <v>186</v>
      </c>
      <c r="G21" s="208"/>
      <c r="H21" s="51"/>
    </row>
    <row r="22" spans="1:8" ht="70.5" customHeight="1" thickTop="1" thickBot="1" x14ac:dyDescent="0.4">
      <c r="A22" s="11">
        <v>106</v>
      </c>
      <c r="B22" s="240" t="s">
        <v>83</v>
      </c>
      <c r="C22" s="312"/>
      <c r="D22" s="51"/>
      <c r="E22" s="11">
        <v>126</v>
      </c>
      <c r="F22" s="245" t="s">
        <v>88</v>
      </c>
      <c r="G22" s="208"/>
      <c r="H22" s="51"/>
    </row>
    <row r="23" spans="1:8" ht="70.5" customHeight="1" thickTop="1" thickBot="1" x14ac:dyDescent="0.4">
      <c r="A23" s="11">
        <v>107</v>
      </c>
      <c r="B23" s="241" t="s">
        <v>84</v>
      </c>
      <c r="C23" s="208"/>
      <c r="D23" s="51"/>
      <c r="E23" s="11">
        <v>127</v>
      </c>
      <c r="F23" s="108" t="s">
        <v>89</v>
      </c>
      <c r="G23" s="222"/>
      <c r="H23" s="54"/>
    </row>
    <row r="24" spans="1:8" ht="70.5" customHeight="1" thickTop="1" thickBot="1" x14ac:dyDescent="0.4">
      <c r="A24" s="11">
        <v>108</v>
      </c>
      <c r="B24" s="240" t="s">
        <v>85</v>
      </c>
      <c r="C24" s="208"/>
      <c r="D24" s="51"/>
      <c r="E24" s="11">
        <v>128</v>
      </c>
      <c r="F24" s="244" t="s">
        <v>187</v>
      </c>
      <c r="G24" s="207"/>
      <c r="H24" s="51"/>
    </row>
    <row r="25" spans="1:8" ht="70.5" customHeight="1" thickTop="1" thickBot="1" x14ac:dyDescent="0.4">
      <c r="A25" s="11">
        <v>109</v>
      </c>
      <c r="B25" s="240" t="s">
        <v>286</v>
      </c>
      <c r="C25" s="222"/>
      <c r="D25" s="51"/>
      <c r="E25" s="202" t="s">
        <v>360</v>
      </c>
      <c r="F25" s="153" t="s">
        <v>361</v>
      </c>
      <c r="G25" s="178"/>
      <c r="H25" s="185"/>
    </row>
    <row r="26" spans="1:8" ht="70.5" customHeight="1" thickTop="1" thickBot="1" x14ac:dyDescent="0.4">
      <c r="A26" s="11">
        <v>110</v>
      </c>
      <c r="B26" s="240" t="s">
        <v>240</v>
      </c>
      <c r="C26" s="207"/>
      <c r="D26" s="51"/>
      <c r="E26" s="11">
        <v>129</v>
      </c>
      <c r="F26" s="243" t="s">
        <v>287</v>
      </c>
      <c r="G26" s="313"/>
      <c r="H26" s="51"/>
    </row>
    <row r="27" spans="1:8" ht="70.5" customHeight="1" thickTop="1" thickBot="1" x14ac:dyDescent="0.4">
      <c r="A27" s="11"/>
      <c r="B27" s="14"/>
      <c r="C27" s="11"/>
      <c r="D27" s="11"/>
      <c r="E27" s="11">
        <v>130</v>
      </c>
      <c r="F27" s="108" t="s">
        <v>285</v>
      </c>
      <c r="G27" s="222"/>
      <c r="H27" s="51"/>
    </row>
    <row r="28" spans="1:8" ht="88.5" customHeight="1" thickTop="1" thickBot="1" x14ac:dyDescent="0.4">
      <c r="A28" s="11"/>
      <c r="B28" s="13"/>
      <c r="C28" s="84"/>
      <c r="D28" s="11"/>
      <c r="E28" s="11">
        <v>131</v>
      </c>
      <c r="F28" s="330" t="s">
        <v>284</v>
      </c>
      <c r="G28" s="207"/>
      <c r="H28" s="51"/>
    </row>
    <row r="29" spans="1:8" ht="154.5" customHeight="1" thickTop="1" thickBot="1" x14ac:dyDescent="0.4">
      <c r="A29" s="11"/>
      <c r="B29" s="94"/>
      <c r="C29" s="84"/>
      <c r="D29" s="11"/>
      <c r="E29" s="3"/>
      <c r="F29" s="3"/>
      <c r="G29" s="3"/>
      <c r="H29" s="31"/>
    </row>
    <row r="30" spans="1:8" ht="70.5" customHeight="1" thickTop="1" x14ac:dyDescent="0.35">
      <c r="A30" s="88"/>
      <c r="B30" s="88"/>
      <c r="C30" s="95"/>
      <c r="D30" s="95"/>
      <c r="E30" s="95"/>
      <c r="F30" s="95"/>
      <c r="G30" s="95"/>
      <c r="H30" s="96"/>
    </row>
    <row r="31" spans="1:8" ht="70.5" customHeight="1" thickBot="1" x14ac:dyDescent="0.4">
      <c r="A31" s="97"/>
      <c r="B31" s="98" t="s">
        <v>467</v>
      </c>
      <c r="C31" s="97"/>
      <c r="D31" s="97"/>
      <c r="E31" s="97"/>
      <c r="F31" s="97"/>
      <c r="G31" s="97"/>
      <c r="H31" s="99"/>
    </row>
  </sheetData>
  <sheetProtection algorithmName="SHA-512" hashValue="T0w4t4yBVnbqqwt7nwjPb50vb5fqCmI7N7kNovJxt5gGD22IHnDMg2ifs5E8uSQNY+HdOJBLHNMRBq+XZqZ1BA==" saltValue="zdF5ZDF9GyG1atqk0u34Xg==" spinCount="100000" sheet="1" objects="1" scenarios="1"/>
  <dataValidations count="3">
    <dataValidation type="list" allowBlank="1" showInputMessage="1" showErrorMessage="1" sqref="C62:C63 G2" xr:uid="{B9A8D4F9-A066-4EF3-B5F2-35E8C51A157B}">
      <formula1>"Ja, Eher Ja, Eher nein, Nein"</formula1>
    </dataValidation>
    <dataValidation type="list" allowBlank="1" showInputMessage="1" showErrorMessage="1" sqref="C21:C26 G11:G15 G17:G24 C12:C19 G5:G9 C5:C10 G26:G28" xr:uid="{292B9085-D30C-432C-813E-DFA9BE378484}">
      <formula1>"Ja, Eher Ja, Eher nein, Nein, Keine Antwort"</formula1>
    </dataValidation>
    <dataValidation allowBlank="1" showErrorMessage="1" sqref="C27:C29" xr:uid="{94844DD8-3B92-4591-A301-1541DD38A018}"/>
  </dataValidations>
  <pageMargins left="0.7" right="0.7" top="0.75" bottom="0.75" header="0.3" footer="0.3"/>
  <pageSetup paperSize="9" orientation="portrait" r:id="rId1"/>
  <drawing r:id="rId2"/>
  <tableParts count="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9D6FD-A0D0-4D86-B641-2CAB99CA849D}">
  <sheetPr codeName="Tabelle6"/>
  <dimension ref="A1:XEZ30"/>
  <sheetViews>
    <sheetView zoomScale="70" zoomScaleNormal="70" workbookViewId="0">
      <selection activeCell="G6" sqref="G6"/>
    </sheetView>
  </sheetViews>
  <sheetFormatPr baseColWidth="10" defaultColWidth="0" defaultRowHeight="14.5" x14ac:dyDescent="0.35"/>
  <cols>
    <col min="1" max="1" width="7.6328125" style="12" customWidth="1"/>
    <col min="2" max="2" width="80.6328125" style="12" customWidth="1"/>
    <col min="3" max="3" width="14.6328125" style="12" customWidth="1"/>
    <col min="4" max="4" width="40.6328125" style="12" customWidth="1"/>
    <col min="5" max="5" width="7.6328125" style="12" customWidth="1"/>
    <col min="6" max="6" width="80.6328125" style="12" customWidth="1"/>
    <col min="7" max="7" width="14.6328125" style="12" customWidth="1"/>
    <col min="8" max="8" width="40.6328125" style="12" customWidth="1"/>
    <col min="9" max="9" width="11.26953125" style="12" hidden="1"/>
    <col min="10" max="10" width="10.26953125" style="12" hidden="1"/>
    <col min="11" max="11" width="13.7265625" style="12" hidden="1"/>
    <col min="12" max="16368" width="8.7265625" style="12" hidden="1"/>
    <col min="16369" max="16369" width="2.7265625" style="12" hidden="1"/>
    <col min="16370" max="16370" width="4.26953125" style="12" hidden="1"/>
    <col min="16371" max="16371" width="6.7265625" style="12" hidden="1"/>
    <col min="16372" max="16372" width="2.6328125" style="12" hidden="1"/>
    <col min="16373" max="16373" width="2.90625" style="12" hidden="1"/>
    <col min="16374" max="16374" width="3.453125" style="12" hidden="1"/>
    <col min="16375" max="16375" width="4" style="12" hidden="1"/>
    <col min="16376" max="16376" width="6.81640625" style="12" hidden="1"/>
    <col min="16377" max="16377" width="8.6328125" style="12" hidden="1"/>
    <col min="16378" max="16378" width="90.6328125" style="12" hidden="1"/>
    <col min="16379" max="16379" width="3.26953125" style="12" hidden="1"/>
    <col min="16380" max="16380" width="12.6328125" style="12" hidden="1"/>
    <col min="16381" max="16384" width="25.81640625" style="12" hidden="1"/>
  </cols>
  <sheetData>
    <row r="1" spans="1:8" s="32" customFormat="1" ht="85" customHeight="1" thickTop="1" thickBot="1" x14ac:dyDescent="0.4">
      <c r="B1" s="325" t="s">
        <v>474</v>
      </c>
      <c r="C1" s="116"/>
      <c r="D1" s="117"/>
      <c r="E1" s="116"/>
      <c r="F1" s="116"/>
      <c r="H1" s="33"/>
    </row>
    <row r="2" spans="1:8" s="32" customFormat="1" ht="58" customHeight="1" thickTop="1" thickBot="1" x14ac:dyDescent="0.4">
      <c r="A2" s="34"/>
      <c r="B2" s="257" t="s">
        <v>314</v>
      </c>
      <c r="C2" s="258"/>
      <c r="D2" s="260"/>
      <c r="E2" s="258"/>
      <c r="F2" s="261" t="s">
        <v>315</v>
      </c>
      <c r="G2" s="34"/>
      <c r="H2" s="36"/>
    </row>
    <row r="3" spans="1:8" s="300" customFormat="1" ht="30" customHeight="1" thickTop="1" thickBot="1" x14ac:dyDescent="0.4">
      <c r="A3" s="262" t="s">
        <v>10</v>
      </c>
      <c r="B3" s="290" t="s">
        <v>435</v>
      </c>
      <c r="C3" s="263" t="s">
        <v>11</v>
      </c>
      <c r="D3" s="292" t="s">
        <v>302</v>
      </c>
      <c r="E3" s="264" t="s">
        <v>10</v>
      </c>
      <c r="F3" s="290" t="s">
        <v>435</v>
      </c>
      <c r="G3" s="263" t="s">
        <v>11</v>
      </c>
      <c r="H3" s="299" t="s">
        <v>302</v>
      </c>
    </row>
    <row r="4" spans="1:8" s="183" customFormat="1" ht="68.25" customHeight="1" thickTop="1" x14ac:dyDescent="0.3">
      <c r="A4" s="202" t="s">
        <v>362</v>
      </c>
      <c r="B4" s="154" t="s">
        <v>363</v>
      </c>
      <c r="C4" s="178"/>
      <c r="D4" s="186"/>
      <c r="E4" s="202" t="s">
        <v>364</v>
      </c>
      <c r="F4" s="154" t="s">
        <v>365</v>
      </c>
      <c r="G4" s="179"/>
      <c r="H4" s="187"/>
    </row>
    <row r="5" spans="1:8" ht="70.5" customHeight="1" thickBot="1" x14ac:dyDescent="0.4">
      <c r="A5" s="11">
        <v>132</v>
      </c>
      <c r="B5" s="335" t="s">
        <v>128</v>
      </c>
      <c r="C5" s="313"/>
      <c r="D5" s="51"/>
      <c r="E5" s="11">
        <v>153</v>
      </c>
      <c r="F5" s="250" t="s">
        <v>252</v>
      </c>
      <c r="G5" s="312"/>
      <c r="H5" s="51"/>
    </row>
    <row r="6" spans="1:8" ht="70.5" customHeight="1" thickTop="1" thickBot="1" x14ac:dyDescent="0.4">
      <c r="A6" s="11">
        <v>133</v>
      </c>
      <c r="B6" s="17" t="s">
        <v>188</v>
      </c>
      <c r="C6" s="331"/>
      <c r="D6" s="51"/>
      <c r="E6" s="11">
        <v>154</v>
      </c>
      <c r="F6" s="251" t="s">
        <v>249</v>
      </c>
      <c r="G6" s="314"/>
      <c r="H6" s="51"/>
    </row>
    <row r="7" spans="1:8" ht="70.5" customHeight="1" thickTop="1" thickBot="1" x14ac:dyDescent="0.4">
      <c r="A7" s="11">
        <v>134</v>
      </c>
      <c r="B7" s="17" t="s">
        <v>90</v>
      </c>
      <c r="C7" s="52"/>
      <c r="D7" s="51"/>
      <c r="E7" s="11">
        <v>155</v>
      </c>
      <c r="F7" s="251" t="s">
        <v>100</v>
      </c>
      <c r="G7" s="211"/>
      <c r="H7" s="51"/>
    </row>
    <row r="8" spans="1:8" ht="70.5" customHeight="1" thickTop="1" thickBot="1" x14ac:dyDescent="0.4">
      <c r="A8" s="11">
        <v>135</v>
      </c>
      <c r="B8" s="18" t="s">
        <v>189</v>
      </c>
      <c r="C8" s="209"/>
      <c r="D8" s="51"/>
      <c r="E8" s="11">
        <v>156</v>
      </c>
      <c r="F8" s="251" t="s">
        <v>251</v>
      </c>
      <c r="G8" s="311"/>
      <c r="H8" s="51"/>
    </row>
    <row r="9" spans="1:8" ht="70.5" customHeight="1" thickTop="1" thickBot="1" x14ac:dyDescent="0.4">
      <c r="A9" s="11">
        <v>136</v>
      </c>
      <c r="B9" s="249" t="s">
        <v>190</v>
      </c>
      <c r="C9" s="217"/>
      <c r="D9" s="51"/>
      <c r="E9" s="11">
        <v>157</v>
      </c>
      <c r="F9" s="252" t="s">
        <v>250</v>
      </c>
      <c r="G9" s="207"/>
      <c r="H9" s="51"/>
    </row>
    <row r="10" spans="1:8" ht="70.5" customHeight="1" thickTop="1" thickBot="1" x14ac:dyDescent="0.4">
      <c r="A10" s="11">
        <v>137</v>
      </c>
      <c r="B10" s="18" t="s">
        <v>191</v>
      </c>
      <c r="C10" s="209"/>
      <c r="D10" s="51"/>
      <c r="E10" s="202" t="s">
        <v>368</v>
      </c>
      <c r="F10" s="154" t="s">
        <v>369</v>
      </c>
      <c r="G10" s="178"/>
      <c r="H10" s="185"/>
    </row>
    <row r="11" spans="1:8" ht="70.5" customHeight="1" thickTop="1" thickBot="1" x14ac:dyDescent="0.4">
      <c r="A11" s="11">
        <v>138</v>
      </c>
      <c r="B11" s="334" t="s">
        <v>91</v>
      </c>
      <c r="C11" s="207"/>
      <c r="D11" s="51"/>
      <c r="E11" s="11">
        <v>158</v>
      </c>
      <c r="F11" s="250" t="s">
        <v>101</v>
      </c>
      <c r="G11" s="312"/>
      <c r="H11" s="51"/>
    </row>
    <row r="12" spans="1:8" ht="70.5" customHeight="1" thickTop="1" thickBot="1" x14ac:dyDescent="0.4">
      <c r="A12" s="202" t="s">
        <v>366</v>
      </c>
      <c r="B12" s="152" t="s">
        <v>367</v>
      </c>
      <c r="C12" s="178"/>
      <c r="D12" s="185"/>
      <c r="E12" s="11">
        <v>159</v>
      </c>
      <c r="F12" s="22" t="s">
        <v>224</v>
      </c>
      <c r="G12" s="319"/>
      <c r="H12" s="51"/>
    </row>
    <row r="13" spans="1:8" ht="70.5" customHeight="1" thickTop="1" thickBot="1" x14ac:dyDescent="0.4">
      <c r="A13" s="11">
        <v>139</v>
      </c>
      <c r="B13" s="17" t="s">
        <v>92</v>
      </c>
      <c r="C13" s="313"/>
      <c r="D13" s="51"/>
      <c r="E13" s="11">
        <v>160</v>
      </c>
      <c r="F13" s="21" t="s">
        <v>102</v>
      </c>
      <c r="G13" s="217"/>
      <c r="H13" s="51"/>
    </row>
    <row r="14" spans="1:8" ht="70.5" customHeight="1" thickTop="1" thickBot="1" x14ac:dyDescent="0.4">
      <c r="A14" s="11">
        <v>140</v>
      </c>
      <c r="B14" s="246" t="s">
        <v>192</v>
      </c>
      <c r="C14" s="314"/>
      <c r="D14" s="51"/>
      <c r="E14" s="11">
        <v>161</v>
      </c>
      <c r="F14" s="22" t="s">
        <v>123</v>
      </c>
      <c r="G14" s="209"/>
      <c r="H14" s="51"/>
    </row>
    <row r="15" spans="1:8" ht="70.5" customHeight="1" thickTop="1" thickBot="1" x14ac:dyDescent="0.4">
      <c r="A15" s="11">
        <v>141</v>
      </c>
      <c r="B15" s="247" t="s">
        <v>193</v>
      </c>
      <c r="C15" s="211"/>
      <c r="D15" s="51"/>
      <c r="E15" s="11">
        <v>162</v>
      </c>
      <c r="F15" s="337" t="s">
        <v>122</v>
      </c>
      <c r="G15" s="207"/>
      <c r="H15" s="51"/>
    </row>
    <row r="16" spans="1:8" ht="70.5" customHeight="1" thickTop="1" thickBot="1" x14ac:dyDescent="0.4">
      <c r="A16" s="11">
        <v>142</v>
      </c>
      <c r="B16" s="246" t="s">
        <v>194</v>
      </c>
      <c r="C16" s="211"/>
      <c r="D16" s="51"/>
      <c r="E16" s="202" t="s">
        <v>370</v>
      </c>
      <c r="F16" s="154" t="s">
        <v>371</v>
      </c>
      <c r="G16" s="178"/>
      <c r="H16" s="185"/>
    </row>
    <row r="17" spans="1:8" ht="70.5" customHeight="1" thickTop="1" thickBot="1" x14ac:dyDescent="0.4">
      <c r="A17" s="11">
        <v>143</v>
      </c>
      <c r="B17" s="248" t="s">
        <v>93</v>
      </c>
      <c r="C17" s="211"/>
      <c r="D17" s="51"/>
      <c r="E17" s="11">
        <v>163</v>
      </c>
      <c r="F17" s="250" t="s">
        <v>253</v>
      </c>
      <c r="G17" s="312"/>
      <c r="H17" s="51"/>
    </row>
    <row r="18" spans="1:8" ht="70.5" customHeight="1" thickTop="1" thickBot="1" x14ac:dyDescent="0.4">
      <c r="A18" s="11">
        <v>144</v>
      </c>
      <c r="B18" s="246" t="s">
        <v>288</v>
      </c>
      <c r="C18" s="311"/>
      <c r="D18" s="51"/>
      <c r="E18" s="11">
        <v>164</v>
      </c>
      <c r="F18" s="252" t="s">
        <v>254</v>
      </c>
      <c r="G18" s="314"/>
      <c r="H18" s="51"/>
    </row>
    <row r="19" spans="1:8" ht="70.5" customHeight="1" thickTop="1" thickBot="1" x14ac:dyDescent="0.4">
      <c r="A19" s="11">
        <v>145</v>
      </c>
      <c r="B19" s="336" t="s">
        <v>94</v>
      </c>
      <c r="C19" s="207"/>
      <c r="D19" s="51"/>
      <c r="E19" s="11">
        <v>165</v>
      </c>
      <c r="F19" s="251" t="s">
        <v>103</v>
      </c>
      <c r="G19" s="211"/>
      <c r="H19" s="51"/>
    </row>
    <row r="20" spans="1:8" ht="70.5" customHeight="1" thickTop="1" thickBot="1" x14ac:dyDescent="0.4">
      <c r="A20" s="202" t="s">
        <v>372</v>
      </c>
      <c r="B20" s="154" t="s">
        <v>373</v>
      </c>
      <c r="C20" s="178"/>
      <c r="D20" s="185"/>
      <c r="E20" s="11">
        <v>166</v>
      </c>
      <c r="F20" s="251" t="s">
        <v>104</v>
      </c>
      <c r="G20" s="311"/>
      <c r="H20" s="51"/>
    </row>
    <row r="21" spans="1:8" ht="70.5" customHeight="1" thickTop="1" thickBot="1" x14ac:dyDescent="0.4">
      <c r="A21" s="11">
        <v>146</v>
      </c>
      <c r="B21" s="335" t="s">
        <v>95</v>
      </c>
      <c r="C21" s="313"/>
      <c r="D21" s="51"/>
      <c r="E21" s="11">
        <v>167</v>
      </c>
      <c r="F21" s="252" t="s">
        <v>105</v>
      </c>
      <c r="G21" s="207"/>
      <c r="H21" s="51"/>
    </row>
    <row r="22" spans="1:8" ht="70.5" customHeight="1" thickTop="1" thickBot="1" x14ac:dyDescent="0.4">
      <c r="A22" s="11">
        <v>147</v>
      </c>
      <c r="B22" s="332" t="s">
        <v>96</v>
      </c>
      <c r="C22" s="319"/>
      <c r="D22" s="51"/>
      <c r="E22" s="202" t="s">
        <v>374</v>
      </c>
      <c r="F22" s="152" t="s">
        <v>375</v>
      </c>
      <c r="G22" s="178"/>
      <c r="H22" s="185"/>
    </row>
    <row r="23" spans="1:8" ht="70.5" customHeight="1" thickTop="1" thickBot="1" x14ac:dyDescent="0.4">
      <c r="A23" s="11">
        <v>148</v>
      </c>
      <c r="B23" s="19" t="s">
        <v>270</v>
      </c>
      <c r="C23" s="217"/>
      <c r="D23" s="51"/>
      <c r="E23" s="11">
        <v>168</v>
      </c>
      <c r="F23" s="250" t="s">
        <v>106</v>
      </c>
      <c r="G23" s="313"/>
      <c r="H23" s="51"/>
    </row>
    <row r="24" spans="1:8" ht="70.5" customHeight="1" thickTop="1" thickBot="1" x14ac:dyDescent="0.4">
      <c r="A24" s="11">
        <v>149</v>
      </c>
      <c r="B24" s="19" t="s">
        <v>97</v>
      </c>
      <c r="C24" s="217"/>
      <c r="D24" s="51"/>
      <c r="E24" s="11">
        <v>169</v>
      </c>
      <c r="F24" s="251" t="s">
        <v>107</v>
      </c>
      <c r="G24" s="311"/>
      <c r="H24" s="51"/>
    </row>
    <row r="25" spans="1:8" ht="70.5" customHeight="1" thickTop="1" thickBot="1" x14ac:dyDescent="0.4">
      <c r="A25" s="11">
        <v>150</v>
      </c>
      <c r="B25" s="20" t="s">
        <v>98</v>
      </c>
      <c r="C25" s="52"/>
      <c r="D25" s="51"/>
      <c r="E25" s="11">
        <v>170</v>
      </c>
      <c r="F25" s="337" t="s">
        <v>108</v>
      </c>
      <c r="G25" s="207"/>
      <c r="H25" s="51"/>
    </row>
    <row r="26" spans="1:8" ht="70.5" customHeight="1" thickTop="1" thickBot="1" x14ac:dyDescent="0.4">
      <c r="A26" s="11">
        <v>151</v>
      </c>
      <c r="B26" s="20" t="s">
        <v>99</v>
      </c>
      <c r="C26" s="311"/>
      <c r="D26" s="51"/>
      <c r="E26" s="11"/>
      <c r="F26" s="13"/>
      <c r="G26" s="160"/>
      <c r="H26" s="28"/>
    </row>
    <row r="27" spans="1:8" ht="70.5" customHeight="1" thickTop="1" x14ac:dyDescent="0.35">
      <c r="A27" s="11">
        <v>152</v>
      </c>
      <c r="B27" s="334" t="s">
        <v>195</v>
      </c>
      <c r="C27" s="207"/>
      <c r="D27" s="51"/>
      <c r="E27" s="3"/>
      <c r="F27" s="3"/>
      <c r="G27" s="3"/>
      <c r="H27" s="28"/>
    </row>
    <row r="28" spans="1:8" ht="70.5" customHeight="1" x14ac:dyDescent="0.35">
      <c r="A28" s="3"/>
      <c r="B28" s="3"/>
      <c r="C28" s="3"/>
      <c r="D28" s="3"/>
      <c r="E28" s="3"/>
      <c r="F28" s="3"/>
      <c r="G28" s="3"/>
      <c r="H28" s="28"/>
    </row>
    <row r="29" spans="1:8" ht="70.5" customHeight="1" x14ac:dyDescent="0.35">
      <c r="A29" s="32"/>
      <c r="B29" s="32"/>
      <c r="C29" s="32"/>
      <c r="D29" s="32"/>
      <c r="E29" s="32"/>
      <c r="F29" s="32"/>
      <c r="G29" s="32"/>
      <c r="H29" s="33"/>
    </row>
    <row r="30" spans="1:8" ht="70.5" customHeight="1" thickBot="1" x14ac:dyDescent="0.4">
      <c r="A30" s="34"/>
      <c r="B30" s="35" t="s">
        <v>463</v>
      </c>
      <c r="C30" s="34"/>
      <c r="D30" s="34"/>
      <c r="E30" s="34"/>
      <c r="F30" s="34"/>
      <c r="G30" s="34"/>
      <c r="H30" s="36"/>
    </row>
  </sheetData>
  <sheetProtection algorithmName="SHA-512" hashValue="CKoWTFetjypD+K24Uv5FeYdwqoMrG57rtLKBXEij2xVYYbVD0tbDgqkwZ/ITaOiedlJ7JosGhdF3aY0trnUzng==" saltValue="Cn71DdW+GDNws5XaGGoWgg==" spinCount="100000" sheet="1" objects="1" scenarios="1"/>
  <dataValidations count="3">
    <dataValidation type="list" allowBlank="1" showInputMessage="1" showErrorMessage="1" sqref="C57:C58 G2" xr:uid="{BC926C81-D438-4C5D-AD4A-FB3ADECA745C}">
      <formula1>"Ja, Eher Ja, Eher nein, Nein"</formula1>
    </dataValidation>
    <dataValidation type="list" allowBlank="1" showInputMessage="1" showErrorMessage="1" sqref="G28 G22" xr:uid="{9758CEB0-3B59-4748-8F5A-AEC97FAA919B}">
      <formula1>"Ja, Eher Ja, Eher nein, Nein, Weiß nicht"</formula1>
    </dataValidation>
    <dataValidation type="list" allowBlank="1" showInputMessage="1" showErrorMessage="1" sqref="C13:C19 C21:C27 G5:G9 G17:G21 G11:G15 C5:C11 G23:G25" xr:uid="{FC5BA391-C240-4B2A-95A5-CA6CE2864223}">
      <formula1>"Ja, Eher Ja, Eher nein, Nein, Keine Antwort"</formula1>
    </dataValidation>
  </dataValidations>
  <pageMargins left="0.7" right="0.7" top="0.75" bottom="0.75" header="0.3" footer="0.3"/>
  <pageSetup paperSize="9" orientation="portrait" r:id="rId1"/>
  <drawing r:id="rId2"/>
  <tableParts count="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845CC-33F9-4FAB-ACFB-A97ACE42A7DB}">
  <sheetPr codeName="Tabelle7"/>
  <dimension ref="A1:XFA27"/>
  <sheetViews>
    <sheetView zoomScale="70" zoomScaleNormal="70" workbookViewId="0">
      <selection activeCell="B1" sqref="B1:D1"/>
    </sheetView>
  </sheetViews>
  <sheetFormatPr baseColWidth="10" defaultColWidth="0" defaultRowHeight="14.5" x14ac:dyDescent="0.35"/>
  <cols>
    <col min="1" max="1" width="7.6328125" style="12" customWidth="1"/>
    <col min="2" max="2" width="80.6328125" style="12" customWidth="1"/>
    <col min="3" max="3" width="14.6328125" style="12" customWidth="1"/>
    <col min="4" max="4" width="40.6328125" style="12" customWidth="1"/>
    <col min="5" max="5" width="7.6328125" style="12" customWidth="1"/>
    <col min="6" max="6" width="80.6328125" style="12" customWidth="1"/>
    <col min="7" max="7" width="14.6328125" style="12" customWidth="1"/>
    <col min="8" max="8" width="40.6328125" style="12" customWidth="1"/>
    <col min="9" max="9" width="11.26953125" style="12" hidden="1"/>
    <col min="10" max="10" width="10.26953125" style="12" hidden="1"/>
    <col min="11" max="11" width="13.7265625" style="12" hidden="1"/>
    <col min="12" max="16376" width="8.7265625" style="12" hidden="1"/>
    <col min="16377" max="16377" width="8.6328125" style="12" hidden="1"/>
    <col min="16378" max="16378" width="9.1796875" style="12" hidden="1"/>
    <col min="16379" max="16379" width="3.26953125" style="12" hidden="1"/>
    <col min="16380" max="16380" width="12.6328125" style="54" hidden="1"/>
    <col min="16381" max="16381" width="10.1796875" style="12" hidden="1"/>
    <col min="16382" max="16382" width="15" style="12" hidden="1" customWidth="1"/>
    <col min="16383" max="16384" width="15" style="12" hidden="1"/>
  </cols>
  <sheetData>
    <row r="1" spans="1:8 16380:16380" s="26" customFormat="1" ht="85" customHeight="1" x14ac:dyDescent="0.35">
      <c r="B1" s="398" t="s">
        <v>473</v>
      </c>
      <c r="C1" s="398"/>
      <c r="D1" s="398"/>
      <c r="E1" s="118"/>
      <c r="F1" s="118"/>
      <c r="G1" s="50"/>
      <c r="H1" s="161"/>
    </row>
    <row r="2" spans="1:8 16380:16380" s="26" customFormat="1" ht="58" customHeight="1" thickBot="1" x14ac:dyDescent="0.4">
      <c r="A2" s="38"/>
      <c r="B2" s="255" t="s">
        <v>468</v>
      </c>
      <c r="C2" s="256"/>
      <c r="D2" s="37"/>
      <c r="E2" s="37"/>
      <c r="F2" s="255" t="s">
        <v>469</v>
      </c>
      <c r="G2" s="50"/>
      <c r="H2" s="161"/>
    </row>
    <row r="3" spans="1:8 16380:16380" s="306" customFormat="1" ht="30" customHeight="1" thickTop="1" thickBot="1" x14ac:dyDescent="0.4">
      <c r="A3" s="301" t="s">
        <v>10</v>
      </c>
      <c r="B3" s="302" t="s">
        <v>436</v>
      </c>
      <c r="C3" s="259" t="s">
        <v>11</v>
      </c>
      <c r="D3" s="303" t="s">
        <v>302</v>
      </c>
      <c r="E3" s="304" t="s">
        <v>10</v>
      </c>
      <c r="F3" s="302" t="s">
        <v>437</v>
      </c>
      <c r="G3" s="305" t="s">
        <v>11</v>
      </c>
      <c r="H3" s="299" t="s">
        <v>302</v>
      </c>
    </row>
    <row r="4" spans="1:8 16380:16380" s="183" customFormat="1" ht="64.5" customHeight="1" thickTop="1" x14ac:dyDescent="0.3">
      <c r="A4" s="202" t="s">
        <v>423</v>
      </c>
      <c r="B4" s="338" t="s">
        <v>424</v>
      </c>
      <c r="C4" s="339"/>
      <c r="D4" s="265"/>
      <c r="E4" s="266" t="s">
        <v>425</v>
      </c>
      <c r="F4" s="338" t="s">
        <v>426</v>
      </c>
      <c r="G4" s="339"/>
      <c r="H4" s="181"/>
      <c r="XEZ4" s="182"/>
    </row>
    <row r="5" spans="1:8 16380:16380" ht="70.5" customHeight="1" thickBot="1" x14ac:dyDescent="0.4">
      <c r="A5" s="11">
        <v>171</v>
      </c>
      <c r="B5" s="343" t="s">
        <v>15</v>
      </c>
      <c r="C5" s="207"/>
      <c r="D5" s="51"/>
      <c r="E5" s="11">
        <v>188</v>
      </c>
      <c r="F5" s="41" t="s">
        <v>115</v>
      </c>
      <c r="G5" s="313"/>
      <c r="H5" s="176"/>
    </row>
    <row r="6" spans="1:8 16380:16380" ht="70.5" customHeight="1" thickTop="1" thickBot="1" x14ac:dyDescent="0.4">
      <c r="A6" s="11">
        <v>172</v>
      </c>
      <c r="B6" s="23" t="s">
        <v>109</v>
      </c>
      <c r="C6" s="311"/>
      <c r="D6" s="51"/>
      <c r="E6" s="11">
        <v>189</v>
      </c>
      <c r="F6" s="49" t="s">
        <v>116</v>
      </c>
      <c r="G6" s="311"/>
      <c r="H6" s="176"/>
    </row>
    <row r="7" spans="1:8 16380:16380" ht="70.5" customHeight="1" thickTop="1" thickBot="1" x14ac:dyDescent="0.4">
      <c r="A7" s="11">
        <v>173</v>
      </c>
      <c r="B7" s="23" t="s">
        <v>110</v>
      </c>
      <c r="C7" s="52"/>
      <c r="D7" s="51"/>
      <c r="E7" s="11">
        <v>190</v>
      </c>
      <c r="F7" s="49" t="s">
        <v>129</v>
      </c>
      <c r="G7" s="52"/>
      <c r="H7" s="176"/>
    </row>
    <row r="8" spans="1:8 16380:16380" ht="70.5" customHeight="1" thickTop="1" thickBot="1" x14ac:dyDescent="0.4">
      <c r="A8" s="11">
        <v>174</v>
      </c>
      <c r="B8" s="23" t="s">
        <v>111</v>
      </c>
      <c r="C8" s="52"/>
      <c r="D8" s="51"/>
      <c r="E8" s="11">
        <v>191</v>
      </c>
      <c r="F8" s="49" t="s">
        <v>201</v>
      </c>
      <c r="G8" s="52"/>
      <c r="H8" s="176"/>
    </row>
    <row r="9" spans="1:8 16380:16380" ht="70.5" customHeight="1" thickTop="1" thickBot="1" x14ac:dyDescent="0.4">
      <c r="A9" s="11">
        <v>175</v>
      </c>
      <c r="B9" s="23" t="s">
        <v>112</v>
      </c>
      <c r="C9" s="52"/>
      <c r="D9" s="51"/>
      <c r="E9" s="11">
        <v>192</v>
      </c>
      <c r="F9" s="49" t="s">
        <v>202</v>
      </c>
      <c r="G9" s="52"/>
      <c r="H9" s="176"/>
    </row>
    <row r="10" spans="1:8 16380:16380" ht="70.5" customHeight="1" thickTop="1" thickBot="1" x14ac:dyDescent="0.4">
      <c r="A10" s="11">
        <v>176</v>
      </c>
      <c r="B10" s="341" t="s">
        <v>113</v>
      </c>
      <c r="C10" s="342"/>
      <c r="D10" s="51"/>
      <c r="E10" s="11">
        <v>193</v>
      </c>
      <c r="F10" s="344" t="s">
        <v>117</v>
      </c>
      <c r="G10" s="342"/>
      <c r="H10" s="176"/>
    </row>
    <row r="11" spans="1:8 16380:16380" ht="70.5" customHeight="1" thickTop="1" x14ac:dyDescent="0.35">
      <c r="A11" s="11">
        <v>177</v>
      </c>
      <c r="B11" s="254" t="s">
        <v>62</v>
      </c>
      <c r="C11" s="345"/>
      <c r="D11" s="51"/>
      <c r="E11" s="11">
        <v>194</v>
      </c>
      <c r="F11" s="350" t="s">
        <v>118</v>
      </c>
      <c r="G11" s="349"/>
      <c r="H11" s="176"/>
    </row>
    <row r="12" spans="1:8 16380:16380" s="183" customFormat="1" ht="70.5" customHeight="1" x14ac:dyDescent="0.35">
      <c r="A12" s="202" t="s">
        <v>440</v>
      </c>
      <c r="B12" s="154" t="s">
        <v>441</v>
      </c>
      <c r="C12" s="157"/>
      <c r="D12" s="175"/>
      <c r="E12" s="157" t="s">
        <v>442</v>
      </c>
      <c r="F12" s="154" t="s">
        <v>443</v>
      </c>
      <c r="G12" s="180"/>
      <c r="H12" s="184"/>
      <c r="XEZ12" s="182"/>
    </row>
    <row r="13" spans="1:8 16380:16380" ht="70.5" customHeight="1" thickBot="1" x14ac:dyDescent="0.4">
      <c r="A13" s="11">
        <v>178</v>
      </c>
      <c r="B13" s="340" t="s">
        <v>237</v>
      </c>
      <c r="C13" s="346"/>
      <c r="D13" s="51"/>
      <c r="E13" s="11">
        <v>195</v>
      </c>
      <c r="F13" s="39" t="s">
        <v>16</v>
      </c>
      <c r="G13" s="313"/>
      <c r="H13" s="176"/>
    </row>
    <row r="14" spans="1:8 16380:16380" ht="70.5" customHeight="1" thickTop="1" thickBot="1" x14ac:dyDescent="0.4">
      <c r="A14" s="11">
        <v>179</v>
      </c>
      <c r="B14" s="23" t="s">
        <v>196</v>
      </c>
      <c r="C14" s="311"/>
      <c r="D14" s="51"/>
      <c r="E14" s="11">
        <v>196</v>
      </c>
      <c r="F14" s="39" t="s">
        <v>255</v>
      </c>
      <c r="G14" s="319"/>
      <c r="H14" s="176"/>
    </row>
    <row r="15" spans="1:8 16380:16380" ht="70.5" customHeight="1" thickTop="1" thickBot="1" x14ac:dyDescent="0.4">
      <c r="A15" s="11">
        <v>180</v>
      </c>
      <c r="B15" s="23" t="s">
        <v>242</v>
      </c>
      <c r="C15" s="52"/>
      <c r="D15" s="51"/>
      <c r="E15" s="11">
        <v>197</v>
      </c>
      <c r="F15" s="41" t="s">
        <v>119</v>
      </c>
      <c r="G15" s="333"/>
      <c r="H15" s="176"/>
    </row>
    <row r="16" spans="1:8 16380:16380" ht="70.5" customHeight="1" thickTop="1" thickBot="1" x14ac:dyDescent="0.4">
      <c r="A16" s="11">
        <v>181</v>
      </c>
      <c r="B16" s="23" t="s">
        <v>289</v>
      </c>
      <c r="C16" s="52"/>
      <c r="D16" s="51"/>
      <c r="E16" s="11">
        <v>198</v>
      </c>
      <c r="F16" s="40" t="s">
        <v>203</v>
      </c>
      <c r="G16" s="349"/>
      <c r="H16" s="176"/>
    </row>
    <row r="17" spans="1:8" ht="70.5" customHeight="1" thickTop="1" thickBot="1" x14ac:dyDescent="0.4">
      <c r="A17" s="11">
        <v>182</v>
      </c>
      <c r="B17" s="23" t="s">
        <v>197</v>
      </c>
      <c r="C17" s="311"/>
      <c r="D17" s="51"/>
      <c r="E17" s="202" t="s">
        <v>444</v>
      </c>
      <c r="F17" s="153" t="s">
        <v>445</v>
      </c>
      <c r="G17" s="156"/>
      <c r="H17" s="177"/>
    </row>
    <row r="18" spans="1:8" ht="70.5" customHeight="1" thickTop="1" thickBot="1" x14ac:dyDescent="0.4">
      <c r="A18" s="11">
        <v>183</v>
      </c>
      <c r="B18" s="254" t="s">
        <v>231</v>
      </c>
      <c r="C18" s="207"/>
      <c r="D18" s="51"/>
      <c r="E18" s="11">
        <v>199</v>
      </c>
      <c r="F18" s="348" t="s">
        <v>256</v>
      </c>
      <c r="G18" s="207"/>
      <c r="H18" s="176"/>
    </row>
    <row r="19" spans="1:8" ht="70.5" customHeight="1" thickTop="1" thickBot="1" x14ac:dyDescent="0.4">
      <c r="A19" s="202" t="s">
        <v>446</v>
      </c>
      <c r="B19" s="153" t="s">
        <v>447</v>
      </c>
      <c r="C19" s="178"/>
      <c r="D19" s="185"/>
      <c r="E19" s="11">
        <v>200</v>
      </c>
      <c r="F19" s="41" t="s">
        <v>257</v>
      </c>
      <c r="G19" s="209"/>
      <c r="H19" s="176"/>
    </row>
    <row r="20" spans="1:8" ht="70.5" customHeight="1" thickTop="1" thickBot="1" x14ac:dyDescent="0.4">
      <c r="A20" s="11">
        <v>184</v>
      </c>
      <c r="B20" s="343" t="s">
        <v>198</v>
      </c>
      <c r="C20" s="207"/>
      <c r="D20" s="51"/>
      <c r="E20" s="11">
        <v>201</v>
      </c>
      <c r="F20" s="42" t="s">
        <v>120</v>
      </c>
      <c r="G20" s="209"/>
      <c r="H20" s="176"/>
    </row>
    <row r="21" spans="1:8" ht="70.5" customHeight="1" thickTop="1" thickBot="1" x14ac:dyDescent="0.4">
      <c r="A21" s="11">
        <v>185</v>
      </c>
      <c r="B21" s="253" t="s">
        <v>199</v>
      </c>
      <c r="C21" s="311"/>
      <c r="D21" s="51"/>
      <c r="E21" s="11">
        <v>202</v>
      </c>
      <c r="F21" s="347" t="s">
        <v>258</v>
      </c>
      <c r="G21" s="207"/>
      <c r="H21" s="176"/>
    </row>
    <row r="22" spans="1:8" ht="70.5" customHeight="1" thickTop="1" thickBot="1" x14ac:dyDescent="0.4">
      <c r="A22" s="11">
        <v>186</v>
      </c>
      <c r="B22" s="254" t="s">
        <v>114</v>
      </c>
      <c r="C22" s="310"/>
      <c r="D22" s="51"/>
      <c r="E22" s="11"/>
      <c r="F22" s="11"/>
      <c r="G22" s="51"/>
      <c r="H22" s="100"/>
    </row>
    <row r="23" spans="1:8" ht="70.5" customHeight="1" thickTop="1" x14ac:dyDescent="0.35">
      <c r="A23" s="11">
        <v>187</v>
      </c>
      <c r="B23" s="254" t="s">
        <v>200</v>
      </c>
      <c r="C23" s="345"/>
      <c r="D23" s="51"/>
      <c r="E23" s="11"/>
      <c r="F23" s="11"/>
      <c r="G23" s="51"/>
      <c r="H23" s="100"/>
    </row>
    <row r="24" spans="1:8" ht="70.5" customHeight="1" thickBot="1" x14ac:dyDescent="0.4">
      <c r="A24" s="11"/>
      <c r="B24" s="13"/>
      <c r="C24" s="11"/>
      <c r="D24" s="15"/>
      <c r="E24" s="11"/>
      <c r="F24" s="11"/>
      <c r="G24" s="51"/>
      <c r="H24" s="100"/>
    </row>
    <row r="25" spans="1:8" ht="70.5" customHeight="1" thickTop="1" x14ac:dyDescent="0.35">
      <c r="A25" s="26"/>
      <c r="B25" s="26"/>
      <c r="C25" s="26"/>
      <c r="D25" s="26"/>
      <c r="E25" s="26"/>
      <c r="F25" s="26"/>
      <c r="G25" s="50"/>
      <c r="H25" s="161"/>
    </row>
    <row r="26" spans="1:8" ht="70.5" customHeight="1" thickBot="1" x14ac:dyDescent="0.4">
      <c r="A26" s="38"/>
      <c r="B26" s="55" t="s">
        <v>464</v>
      </c>
      <c r="C26" s="38"/>
      <c r="D26" s="38"/>
      <c r="E26" s="38"/>
      <c r="F26" s="38"/>
      <c r="G26" s="53"/>
      <c r="H26" s="162"/>
    </row>
    <row r="27" spans="1:8" ht="15" thickTop="1" x14ac:dyDescent="0.35"/>
  </sheetData>
  <sheetProtection algorithmName="SHA-512" hashValue="RbaiZ4senFORzYwoXAhi0fSILG7yL4P4jzrkcm+FzDR0x4pOku7fYtsAAypWcDAEq7cIifETS8oCdkJT4e3Qww==" saltValue="2NEytenlaebopBWquVATzw==" spinCount="100000" sheet="1" objects="1" scenarios="1"/>
  <mergeCells count="1">
    <mergeCell ref="B1:D1"/>
  </mergeCells>
  <dataValidations count="3">
    <dataValidation type="list" allowBlank="1" showInputMessage="1" showErrorMessage="1" sqref="C24 C49:C50 G2" xr:uid="{B967E1E1-D0F5-4B15-AA2E-65C46B694021}">
      <formula1>"Ja, Eher Ja, Eher nein, Nein"</formula1>
    </dataValidation>
    <dataValidation type="list" allowBlank="1" showInputMessage="1" showErrorMessage="1" sqref="G18:G21 G5:G11 G13:G16 C13:C18 C20:C23" xr:uid="{BDC10D4F-1787-4D2B-86AE-657A2F367D7E}">
      <formula1>"Ja, Eher Ja, Eher nein, Nein, Keine Antwort"</formula1>
    </dataValidation>
    <dataValidation type="list" allowBlank="1" showErrorMessage="1" promptTitle="Antwortfeld" prompt="Klicken Sie in das graue Feld unter Antwort, es erscheint ein Pfeil. Dort finden Sie das Auswahlmenü für die Antworten." sqref="C5:C11" xr:uid="{0700F50F-2626-45BB-A761-E7F134238CE5}">
      <formula1>"Ja, Eher Ja, Eher nein, Nein, Keine Antwort"</formula1>
    </dataValidation>
  </dataValidations>
  <pageMargins left="0.7" right="0.7" top="0.75" bottom="0.75" header="0.3" footer="0.3"/>
  <pageSetup paperSize="9" orientation="portrait" r:id="rId1"/>
  <drawing r:id="rId2"/>
  <tableParts count="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D365B-2C46-4B30-BAAA-3A08A71BDDD4}">
  <sheetPr codeName="Tabelle8"/>
  <dimension ref="A1:XFA29"/>
  <sheetViews>
    <sheetView zoomScale="70" zoomScaleNormal="70" workbookViewId="0">
      <selection activeCell="B1" sqref="B1"/>
    </sheetView>
  </sheetViews>
  <sheetFormatPr baseColWidth="10" defaultColWidth="0" defaultRowHeight="14.5" x14ac:dyDescent="0.35"/>
  <cols>
    <col min="1" max="1" width="7.6328125" style="12" customWidth="1"/>
    <col min="2" max="2" width="80.6328125" style="12" customWidth="1"/>
    <col min="3" max="3" width="14.6328125" style="12" customWidth="1"/>
    <col min="4" max="4" width="40.6328125" style="12" customWidth="1"/>
    <col min="5" max="5" width="7.6328125" style="12" customWidth="1"/>
    <col min="6" max="6" width="80.6328125" style="12" customWidth="1"/>
    <col min="7" max="7" width="14.6328125" style="12" customWidth="1"/>
    <col min="8" max="8" width="40.6328125" style="12" customWidth="1"/>
    <col min="9" max="9" width="11.26953125" style="12" hidden="1"/>
    <col min="10" max="10" width="10.26953125" style="12" hidden="1"/>
    <col min="11" max="11" width="13.7265625" style="12" hidden="1"/>
    <col min="12" max="16377" width="8.7265625" style="12" hidden="1"/>
    <col min="16378" max="16378" width="8.6328125" style="12" hidden="1"/>
    <col min="16379" max="16379" width="90.6328125" style="12" hidden="1"/>
    <col min="16380" max="16380" width="3.26953125" style="12" hidden="1"/>
    <col min="16381" max="16381" width="12.6328125" style="12" hidden="1"/>
    <col min="16382" max="16384" width="25.54296875" style="12" hidden="1"/>
  </cols>
  <sheetData>
    <row r="1" spans="1:8" ht="85" customHeight="1" x14ac:dyDescent="0.35">
      <c r="A1" s="101"/>
      <c r="B1" s="326" t="s">
        <v>472</v>
      </c>
      <c r="C1" s="119"/>
      <c r="D1" s="119"/>
      <c r="E1" s="119"/>
      <c r="F1" s="119"/>
      <c r="G1" s="101"/>
      <c r="H1" s="102"/>
    </row>
    <row r="2" spans="1:8" ht="58" customHeight="1" thickBot="1" x14ac:dyDescent="0.4">
      <c r="A2" s="104"/>
      <c r="B2" s="267" t="s">
        <v>470</v>
      </c>
      <c r="C2" s="268"/>
      <c r="D2" s="268"/>
      <c r="E2" s="268"/>
      <c r="F2" s="267" t="s">
        <v>471</v>
      </c>
      <c r="G2" s="104"/>
      <c r="H2" s="106"/>
    </row>
    <row r="3" spans="1:8" s="309" customFormat="1" ht="30" customHeight="1" thickTop="1" thickBot="1" x14ac:dyDescent="0.4">
      <c r="A3" s="270" t="s">
        <v>10</v>
      </c>
      <c r="B3" s="307" t="s">
        <v>438</v>
      </c>
      <c r="C3" s="270" t="s">
        <v>11</v>
      </c>
      <c r="D3" s="308" t="s">
        <v>302</v>
      </c>
      <c r="E3" s="271" t="s">
        <v>10</v>
      </c>
      <c r="F3" s="307" t="s">
        <v>439</v>
      </c>
      <c r="G3" s="270" t="s">
        <v>11</v>
      </c>
      <c r="H3" s="307" t="s">
        <v>302</v>
      </c>
    </row>
    <row r="4" spans="1:8" s="183" customFormat="1" ht="63" customHeight="1" thickTop="1" x14ac:dyDescent="0.3">
      <c r="A4" s="202" t="s">
        <v>427</v>
      </c>
      <c r="B4" s="152" t="s">
        <v>428</v>
      </c>
      <c r="C4" s="272"/>
      <c r="D4" s="186"/>
      <c r="E4" s="202" t="s">
        <v>429</v>
      </c>
      <c r="F4" s="154" t="s">
        <v>430</v>
      </c>
      <c r="G4" s="269"/>
      <c r="H4" s="187"/>
    </row>
    <row r="5" spans="1:8" ht="70.5" customHeight="1" thickBot="1" x14ac:dyDescent="0.4">
      <c r="A5" s="11">
        <v>203</v>
      </c>
      <c r="B5" s="353" t="s">
        <v>259</v>
      </c>
      <c r="C5" s="313"/>
      <c r="D5" s="51"/>
      <c r="E5" s="11">
        <v>222</v>
      </c>
      <c r="F5" s="276" t="s">
        <v>227</v>
      </c>
      <c r="G5" s="313"/>
      <c r="H5" s="51"/>
    </row>
    <row r="6" spans="1:8" ht="70.5" customHeight="1" thickTop="1" thickBot="1" x14ac:dyDescent="0.4">
      <c r="A6" s="11">
        <v>204</v>
      </c>
      <c r="B6" s="353" t="s">
        <v>260</v>
      </c>
      <c r="C6" s="206"/>
      <c r="D6" s="51"/>
      <c r="E6" s="11">
        <v>223</v>
      </c>
      <c r="F6" s="277" t="s">
        <v>205</v>
      </c>
      <c r="G6" s="312"/>
      <c r="H6" s="51"/>
    </row>
    <row r="7" spans="1:8" ht="70.5" customHeight="1" thickTop="1" thickBot="1" x14ac:dyDescent="0.4">
      <c r="A7" s="11">
        <v>205</v>
      </c>
      <c r="B7" s="273" t="s">
        <v>261</v>
      </c>
      <c r="C7" s="208"/>
      <c r="D7" s="51"/>
      <c r="E7" s="11">
        <v>224</v>
      </c>
      <c r="F7" s="277" t="s">
        <v>272</v>
      </c>
      <c r="G7" s="208"/>
      <c r="H7" s="51"/>
    </row>
    <row r="8" spans="1:8" ht="70.5" customHeight="1" thickTop="1" thickBot="1" x14ac:dyDescent="0.4">
      <c r="A8" s="11">
        <v>206</v>
      </c>
      <c r="B8" s="274" t="s">
        <v>262</v>
      </c>
      <c r="C8" s="208"/>
      <c r="D8" s="51"/>
      <c r="E8" s="11">
        <v>225</v>
      </c>
      <c r="F8" s="277" t="s">
        <v>295</v>
      </c>
      <c r="G8" s="222"/>
      <c r="H8" s="51"/>
    </row>
    <row r="9" spans="1:8" ht="70.5" customHeight="1" thickTop="1" thickBot="1" x14ac:dyDescent="0.4">
      <c r="A9" s="11">
        <v>207</v>
      </c>
      <c r="B9" s="274" t="s">
        <v>263</v>
      </c>
      <c r="C9" s="222"/>
      <c r="D9" s="51"/>
      <c r="E9" s="11">
        <v>226</v>
      </c>
      <c r="F9" s="278" t="s">
        <v>226</v>
      </c>
      <c r="G9" s="207"/>
      <c r="H9" s="51"/>
    </row>
    <row r="10" spans="1:8" ht="70.5" customHeight="1" thickTop="1" x14ac:dyDescent="0.35">
      <c r="A10" s="11">
        <v>208</v>
      </c>
      <c r="B10" s="275" t="s">
        <v>264</v>
      </c>
      <c r="C10" s="207"/>
      <c r="D10" s="51"/>
      <c r="E10" s="202" t="s">
        <v>448</v>
      </c>
      <c r="F10" s="152" t="s">
        <v>449</v>
      </c>
      <c r="G10" s="150"/>
      <c r="H10" s="156"/>
    </row>
    <row r="11" spans="1:8" ht="70.5" customHeight="1" thickBot="1" x14ac:dyDescent="0.4">
      <c r="A11" s="202" t="s">
        <v>450</v>
      </c>
      <c r="B11" s="151" t="s">
        <v>451</v>
      </c>
      <c r="C11" s="179"/>
      <c r="D11" s="180"/>
      <c r="E11" s="11">
        <v>227</v>
      </c>
      <c r="F11" s="276" t="s">
        <v>222</v>
      </c>
      <c r="G11" s="312"/>
      <c r="H11" s="51"/>
    </row>
    <row r="12" spans="1:8" ht="70.5" customHeight="1" thickTop="1" thickBot="1" x14ac:dyDescent="0.4">
      <c r="A12" s="11">
        <v>209</v>
      </c>
      <c r="B12" s="103" t="s">
        <v>204</v>
      </c>
      <c r="C12" s="313"/>
      <c r="D12" s="51"/>
      <c r="E12" s="11">
        <v>228</v>
      </c>
      <c r="F12" s="276" t="s">
        <v>220</v>
      </c>
      <c r="G12" s="312"/>
      <c r="H12" s="51"/>
    </row>
    <row r="13" spans="1:8" ht="70.5" customHeight="1" thickTop="1" thickBot="1" x14ac:dyDescent="0.4">
      <c r="A13" s="11">
        <v>210</v>
      </c>
      <c r="B13" s="273" t="s">
        <v>17</v>
      </c>
      <c r="C13" s="314"/>
      <c r="D13" s="51"/>
      <c r="E13" s="11">
        <v>229</v>
      </c>
      <c r="F13" s="277" t="s">
        <v>221</v>
      </c>
      <c r="G13" s="208"/>
      <c r="H13" s="51"/>
    </row>
    <row r="14" spans="1:8" ht="89.5" customHeight="1" thickTop="1" thickBot="1" x14ac:dyDescent="0.4">
      <c r="A14" s="11">
        <v>211</v>
      </c>
      <c r="B14" s="274" t="s">
        <v>290</v>
      </c>
      <c r="C14" s="211"/>
      <c r="D14" s="51"/>
      <c r="E14" s="11">
        <v>230</v>
      </c>
      <c r="F14" s="277" t="s">
        <v>297</v>
      </c>
      <c r="G14" s="208"/>
      <c r="H14" s="51"/>
    </row>
    <row r="15" spans="1:8" ht="70.5" customHeight="1" thickTop="1" thickBot="1" x14ac:dyDescent="0.4">
      <c r="A15" s="11">
        <v>212</v>
      </c>
      <c r="B15" s="274" t="s">
        <v>291</v>
      </c>
      <c r="C15" s="311"/>
      <c r="D15" s="51"/>
      <c r="E15" s="11">
        <v>231</v>
      </c>
      <c r="F15" s="277" t="s">
        <v>296</v>
      </c>
      <c r="G15" s="222"/>
      <c r="H15" s="51"/>
    </row>
    <row r="16" spans="1:8" ht="70.5" customHeight="1" thickTop="1" x14ac:dyDescent="0.35">
      <c r="A16" s="11">
        <v>213</v>
      </c>
      <c r="B16" s="351" t="s">
        <v>292</v>
      </c>
      <c r="C16" s="207"/>
      <c r="D16" s="51"/>
      <c r="E16" s="11">
        <v>232</v>
      </c>
      <c r="F16" s="278" t="s">
        <v>225</v>
      </c>
      <c r="G16" s="207"/>
      <c r="H16" s="51"/>
    </row>
    <row r="17" spans="1:8" ht="70.5" customHeight="1" x14ac:dyDescent="0.35">
      <c r="A17" s="202" t="s">
        <v>452</v>
      </c>
      <c r="B17" s="151" t="s">
        <v>453</v>
      </c>
      <c r="C17" s="178"/>
      <c r="D17" s="180"/>
      <c r="E17" s="11"/>
      <c r="F17" s="11"/>
      <c r="G17" s="11"/>
      <c r="H17" s="28"/>
    </row>
    <row r="18" spans="1:8" ht="70.5" customHeight="1" thickBot="1" x14ac:dyDescent="0.4">
      <c r="A18" s="11">
        <v>214</v>
      </c>
      <c r="B18" s="353" t="s">
        <v>265</v>
      </c>
      <c r="C18" s="313"/>
      <c r="D18" s="51"/>
      <c r="E18" s="11"/>
      <c r="F18" s="11"/>
      <c r="G18" s="11"/>
      <c r="H18" s="28"/>
    </row>
    <row r="19" spans="1:8" ht="70.5" customHeight="1" thickTop="1" thickBot="1" x14ac:dyDescent="0.4">
      <c r="A19" s="11">
        <v>215</v>
      </c>
      <c r="B19" s="352" t="s">
        <v>266</v>
      </c>
      <c r="C19" s="312"/>
      <c r="D19" s="51"/>
      <c r="E19" s="11"/>
      <c r="F19" s="11"/>
      <c r="G19" s="11"/>
      <c r="H19" s="28"/>
    </row>
    <row r="20" spans="1:8" ht="70.5" customHeight="1" thickTop="1" thickBot="1" x14ac:dyDescent="0.4">
      <c r="A20" s="11">
        <v>216</v>
      </c>
      <c r="B20" s="274" t="s">
        <v>267</v>
      </c>
      <c r="C20" s="222"/>
      <c r="D20" s="51"/>
      <c r="E20" s="11"/>
      <c r="F20" s="11"/>
      <c r="G20" s="11"/>
      <c r="H20" s="28"/>
    </row>
    <row r="21" spans="1:8" ht="70.5" customHeight="1" thickTop="1" x14ac:dyDescent="0.35">
      <c r="A21" s="11">
        <v>217</v>
      </c>
      <c r="B21" s="354" t="s">
        <v>219</v>
      </c>
      <c r="C21" s="207"/>
      <c r="D21" s="51"/>
      <c r="E21" s="11"/>
      <c r="F21" s="11"/>
      <c r="G21" s="11"/>
      <c r="H21" s="28"/>
    </row>
    <row r="22" spans="1:8" ht="70.5" customHeight="1" x14ac:dyDescent="0.35">
      <c r="A22" s="202" t="s">
        <v>454</v>
      </c>
      <c r="B22" s="152" t="s">
        <v>455</v>
      </c>
      <c r="C22" s="179"/>
      <c r="D22" s="180"/>
      <c r="E22" s="11"/>
      <c r="F22" s="11"/>
      <c r="G22" s="11"/>
      <c r="H22" s="28"/>
    </row>
    <row r="23" spans="1:8" ht="70.5" customHeight="1" thickBot="1" x14ac:dyDescent="0.4">
      <c r="A23" s="11">
        <v>218</v>
      </c>
      <c r="B23" s="353" t="s">
        <v>268</v>
      </c>
      <c r="C23" s="313"/>
      <c r="D23" s="51"/>
      <c r="E23" s="11"/>
      <c r="F23" s="11"/>
      <c r="G23" s="11"/>
      <c r="H23" s="28"/>
    </row>
    <row r="24" spans="1:8" ht="70.5" customHeight="1" thickTop="1" thickBot="1" x14ac:dyDescent="0.4">
      <c r="A24" s="11">
        <v>219</v>
      </c>
      <c r="B24" s="352" t="s">
        <v>271</v>
      </c>
      <c r="C24" s="313"/>
      <c r="D24" s="51"/>
      <c r="E24" s="11"/>
      <c r="F24" s="11"/>
      <c r="G24" s="11"/>
      <c r="H24" s="28"/>
    </row>
    <row r="25" spans="1:8" ht="70.5" customHeight="1" thickTop="1" thickBot="1" x14ac:dyDescent="0.4">
      <c r="A25" s="11">
        <v>220</v>
      </c>
      <c r="B25" s="274" t="s">
        <v>121</v>
      </c>
      <c r="C25" s="313"/>
      <c r="D25" s="51"/>
      <c r="E25" s="11"/>
      <c r="F25" s="11"/>
      <c r="G25" s="11"/>
      <c r="H25" s="28"/>
    </row>
    <row r="26" spans="1:8" ht="70.5" customHeight="1" thickTop="1" thickBot="1" x14ac:dyDescent="0.4">
      <c r="A26" s="11">
        <v>221</v>
      </c>
      <c r="B26" s="354" t="s">
        <v>269</v>
      </c>
      <c r="C26" s="313"/>
      <c r="D26" s="51"/>
      <c r="E26" s="11"/>
      <c r="F26" s="11"/>
      <c r="G26" s="11"/>
      <c r="H26" s="28"/>
    </row>
    <row r="27" spans="1:8" ht="70.5" customHeight="1" thickTop="1" x14ac:dyDescent="0.35">
      <c r="A27" s="11"/>
      <c r="B27" s="11"/>
      <c r="C27" s="11"/>
      <c r="D27" s="11"/>
      <c r="E27" s="11"/>
      <c r="F27" s="11"/>
      <c r="G27" s="11"/>
      <c r="H27" s="28"/>
    </row>
    <row r="28" spans="1:8" ht="70.5" customHeight="1" x14ac:dyDescent="0.35">
      <c r="A28" s="101"/>
      <c r="B28" s="101"/>
      <c r="C28" s="101"/>
      <c r="D28" s="101"/>
      <c r="E28" s="101"/>
      <c r="F28" s="101"/>
      <c r="G28" s="101"/>
      <c r="H28" s="102"/>
    </row>
    <row r="29" spans="1:8" ht="70.5" customHeight="1" thickBot="1" x14ac:dyDescent="0.4">
      <c r="A29" s="104"/>
      <c r="B29" s="105" t="s">
        <v>465</v>
      </c>
      <c r="C29" s="104"/>
      <c r="D29" s="104"/>
      <c r="E29" s="104"/>
      <c r="F29" s="104"/>
      <c r="G29" s="104"/>
      <c r="H29" s="106"/>
    </row>
  </sheetData>
  <sheetProtection algorithmName="SHA-512" hashValue="1DpKUdIGWVXvActsrF/bweJBxsLJqWG/THKgRyltsLjmRoxUMY55h9qh+NG/HSQkDceXXUUokMd5y67jvIbdDQ==" saltValue="nL4xftZaCxEUXfO7FgFSYg==" spinCount="100000" sheet="1"/>
  <dataValidations count="5">
    <dataValidation type="list" allowBlank="1" showInputMessage="1" showErrorMessage="1" sqref="C58:C59 G2" xr:uid="{16324051-E2E5-47F6-BAB5-A9BF4B1BACF8}">
      <formula1>"Ja, Eher Ja, Eher nein, Nein"</formula1>
    </dataValidation>
    <dataValidation type="list" allowBlank="1" showInputMessage="1" showErrorMessage="1" sqref="C5:C10 C12:C16 C18:C21 G5:G9 G11:G16" xr:uid="{30030DE2-403D-46C9-B232-EE0056746EAA}">
      <formula1>"Ja, Eher Ja, Eher nein, Nein, Keine Antwort"</formula1>
    </dataValidation>
    <dataValidation allowBlank="1" showErrorMessage="1" promptTitle="Info-Kasten" sqref="B26" xr:uid="{01564DA8-9A6D-496B-8B5E-E7956B3A63C8}"/>
    <dataValidation allowBlank="1" showErrorMessage="1" sqref="B22 B4" xr:uid="{96C20978-F937-4982-A2F8-12CFE1116EE8}"/>
    <dataValidation type="list" allowBlank="1" showInputMessage="1" showErrorMessage="1" sqref="C23:C26" xr:uid="{FFDFF640-B1AA-4B0F-852C-CA4C0CCEB4A6}">
      <formula1>"Ja, Eher Ja, Eher nein, Nein, Keine Antwort"</formula1>
    </dataValidation>
  </dataValidations>
  <pageMargins left="0.7" right="0.7" top="0.75" bottom="0.75" header="0.3" footer="0.3"/>
  <pageSetup paperSize="9" orientation="portrait" r:id="rId1"/>
  <drawing r:id="rId2"/>
  <tableParts count="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B2305-3940-44A5-BB82-578EC34FECDB}">
  <sheetPr codeName="Tabelle9"/>
  <dimension ref="A1:L118"/>
  <sheetViews>
    <sheetView zoomScale="70" zoomScaleNormal="70" zoomScalePageLayoutView="90" workbookViewId="0"/>
  </sheetViews>
  <sheetFormatPr baseColWidth="10" defaultColWidth="0" defaultRowHeight="14.5" zeroHeight="1" x14ac:dyDescent="0.35"/>
  <cols>
    <col min="1" max="1" width="24.90625" customWidth="1"/>
    <col min="2" max="2" width="28.7265625" customWidth="1"/>
    <col min="3" max="3" width="20.36328125" customWidth="1"/>
    <col min="4" max="4" width="14" customWidth="1"/>
    <col min="5" max="5" width="7.7265625" hidden="1"/>
    <col min="6" max="6" width="15.26953125" hidden="1"/>
    <col min="7" max="7" width="11.36328125" hidden="1"/>
    <col min="8" max="12" width="13.26953125" hidden="1"/>
  </cols>
  <sheetData>
    <row r="1" spans="1:4" ht="32" customHeight="1" x14ac:dyDescent="0.35">
      <c r="A1" s="188" t="s">
        <v>130</v>
      </c>
      <c r="B1" s="3"/>
      <c r="C1" s="3"/>
      <c r="D1" s="3"/>
    </row>
    <row r="2" spans="1:4" ht="35" customHeight="1" x14ac:dyDescent="0.35">
      <c r="A2" s="203" t="s">
        <v>476</v>
      </c>
      <c r="B2" s="204"/>
      <c r="D2" s="3"/>
    </row>
    <row r="3" spans="1:4" ht="409.5" customHeight="1" x14ac:dyDescent="0.35">
      <c r="A3" s="3"/>
      <c r="B3" s="3"/>
      <c r="C3" s="3"/>
    </row>
    <row r="4" spans="1:4" ht="126.5" customHeight="1" x14ac:dyDescent="0.35">
      <c r="A4" s="3"/>
      <c r="B4" s="3"/>
      <c r="C4" s="3"/>
      <c r="D4" s="3"/>
    </row>
    <row r="5" spans="1:4" ht="35" customHeight="1" x14ac:dyDescent="0.35">
      <c r="A5" s="387" t="s">
        <v>3</v>
      </c>
      <c r="B5" s="387" t="s">
        <v>29</v>
      </c>
      <c r="C5" s="387" t="s">
        <v>127</v>
      </c>
      <c r="D5" s="387" t="s">
        <v>131</v>
      </c>
    </row>
    <row r="6" spans="1:4" ht="35" customHeight="1" thickBot="1" x14ac:dyDescent="0.4">
      <c r="A6" s="139" t="s">
        <v>460</v>
      </c>
      <c r="B6" s="125"/>
      <c r="C6" s="126">
        <f>'Alles OK'!F2</f>
        <v>0</v>
      </c>
      <c r="D6" s="164">
        <f>'Alles OK'!C2</f>
        <v>0</v>
      </c>
    </row>
    <row r="7" spans="1:4" ht="35" customHeight="1" thickTop="1" thickBot="1" x14ac:dyDescent="0.4">
      <c r="A7" s="388"/>
      <c r="B7" s="355" t="s">
        <v>18</v>
      </c>
      <c r="C7" s="356">
        <f>'Alles OK'!F3</f>
        <v>0</v>
      </c>
      <c r="D7" s="359">
        <f>'Alles OK'!C3</f>
        <v>0</v>
      </c>
    </row>
    <row r="8" spans="1:4" ht="35" customHeight="1" thickTop="1" x14ac:dyDescent="0.35">
      <c r="A8" s="389"/>
      <c r="B8" s="357" t="s">
        <v>19</v>
      </c>
      <c r="C8" s="358">
        <f>'Alles OK'!F4</f>
        <v>0</v>
      </c>
      <c r="D8" s="165">
        <f>'Alles OK'!C4</f>
        <v>0</v>
      </c>
    </row>
    <row r="9" spans="1:4" ht="35" customHeight="1" thickBot="1" x14ac:dyDescent="0.4">
      <c r="A9" s="140" t="s">
        <v>461</v>
      </c>
      <c r="B9" s="362"/>
      <c r="C9" s="127">
        <f>'Alles OK'!F5</f>
        <v>0</v>
      </c>
      <c r="D9" s="166">
        <f>'Alles OK'!C5</f>
        <v>0</v>
      </c>
    </row>
    <row r="10" spans="1:4" ht="35" customHeight="1" thickTop="1" thickBot="1" x14ac:dyDescent="0.4">
      <c r="A10" s="390"/>
      <c r="B10" s="138" t="s">
        <v>20</v>
      </c>
      <c r="C10" s="363">
        <f>'Alles OK'!F6</f>
        <v>0</v>
      </c>
      <c r="D10" s="364">
        <f>'Alles OK'!C6</f>
        <v>0</v>
      </c>
    </row>
    <row r="11" spans="1:4" ht="35" customHeight="1" thickTop="1" x14ac:dyDescent="0.35">
      <c r="A11" s="391"/>
      <c r="B11" s="361" t="s">
        <v>21</v>
      </c>
      <c r="C11" s="128">
        <f>'Alles OK'!F7</f>
        <v>0</v>
      </c>
      <c r="D11" s="360">
        <f>'Alles OK'!C7</f>
        <v>0</v>
      </c>
    </row>
    <row r="12" spans="1:4" ht="35" customHeight="1" thickBot="1" x14ac:dyDescent="0.4">
      <c r="A12" s="141" t="s">
        <v>462</v>
      </c>
      <c r="B12" s="129"/>
      <c r="C12" s="130">
        <f>'Alles OK'!F8</f>
        <v>0</v>
      </c>
      <c r="D12" s="167">
        <f>'Alles OK'!C8</f>
        <v>0</v>
      </c>
    </row>
    <row r="13" spans="1:4" ht="35" customHeight="1" thickTop="1" thickBot="1" x14ac:dyDescent="0.4">
      <c r="A13" s="142"/>
      <c r="B13" s="385" t="s">
        <v>22</v>
      </c>
      <c r="C13" s="386">
        <f>'Alles OK'!F9</f>
        <v>0</v>
      </c>
      <c r="D13" s="365">
        <f>'Alles OK'!C9</f>
        <v>0</v>
      </c>
    </row>
    <row r="14" spans="1:4" ht="35" customHeight="1" thickTop="1" x14ac:dyDescent="0.35">
      <c r="A14" s="142"/>
      <c r="B14" s="131" t="s">
        <v>23</v>
      </c>
      <c r="C14" s="366">
        <f>'Alles OK'!F10</f>
        <v>0</v>
      </c>
      <c r="D14" s="367">
        <f>'Alles OK'!C10</f>
        <v>0</v>
      </c>
    </row>
    <row r="15" spans="1:4" ht="35" customHeight="1" thickBot="1" x14ac:dyDescent="0.4">
      <c r="A15" s="143" t="s">
        <v>463</v>
      </c>
      <c r="B15" s="132"/>
      <c r="C15" s="133">
        <f>'Alles OK'!F11</f>
        <v>0</v>
      </c>
      <c r="D15" s="372">
        <f>'Alles OK'!C11</f>
        <v>0</v>
      </c>
    </row>
    <row r="16" spans="1:4" ht="35" customHeight="1" thickTop="1" thickBot="1" x14ac:dyDescent="0.4">
      <c r="A16" s="396"/>
      <c r="B16" s="368" t="s">
        <v>24</v>
      </c>
      <c r="C16" s="370">
        <f>'Alles OK'!F12</f>
        <v>0</v>
      </c>
      <c r="D16" s="168">
        <f>'Alles OK'!C12</f>
        <v>0</v>
      </c>
    </row>
    <row r="17" spans="1:4" ht="35" customHeight="1" thickTop="1" x14ac:dyDescent="0.35">
      <c r="A17" s="397"/>
      <c r="B17" s="369" t="s">
        <v>25</v>
      </c>
      <c r="C17" s="371">
        <f>'Alles OK'!F13</f>
        <v>0</v>
      </c>
      <c r="D17" s="373">
        <f>'Alles OK'!C13</f>
        <v>0</v>
      </c>
    </row>
    <row r="18" spans="1:4" ht="35" customHeight="1" thickBot="1" x14ac:dyDescent="0.4">
      <c r="A18" s="144" t="s">
        <v>464</v>
      </c>
      <c r="B18" s="134"/>
      <c r="C18" s="171">
        <f>'Alles OK'!F14</f>
        <v>0</v>
      </c>
      <c r="D18" s="377">
        <f>'Alles OK'!C14</f>
        <v>0</v>
      </c>
    </row>
    <row r="19" spans="1:4" ht="35" customHeight="1" thickTop="1" thickBot="1" x14ac:dyDescent="0.4">
      <c r="A19" s="392"/>
      <c r="B19" s="374" t="s">
        <v>26</v>
      </c>
      <c r="C19" s="376">
        <f>'Alles OK'!F15</f>
        <v>0</v>
      </c>
      <c r="D19" s="169">
        <f>'Alles OK'!C15</f>
        <v>0</v>
      </c>
    </row>
    <row r="20" spans="1:4" ht="35" customHeight="1" thickTop="1" x14ac:dyDescent="0.35">
      <c r="A20" s="393"/>
      <c r="B20" s="375" t="s">
        <v>27</v>
      </c>
      <c r="C20" s="137">
        <f>'Alles OK'!F16</f>
        <v>0</v>
      </c>
      <c r="D20" s="378">
        <f>'Alles OK'!C16</f>
        <v>0</v>
      </c>
    </row>
    <row r="21" spans="1:4" ht="35" customHeight="1" thickBot="1" x14ac:dyDescent="0.4">
      <c r="A21" s="394" t="s">
        <v>465</v>
      </c>
      <c r="B21" s="135"/>
      <c r="C21" s="172">
        <f>'Alles OK'!F17</f>
        <v>0</v>
      </c>
      <c r="D21" s="170">
        <f>'Alles OK'!C17</f>
        <v>0</v>
      </c>
    </row>
    <row r="22" spans="1:4" ht="35" customHeight="1" thickTop="1" thickBot="1" x14ac:dyDescent="0.4">
      <c r="A22" s="136"/>
      <c r="B22" s="380" t="s">
        <v>301</v>
      </c>
      <c r="C22" s="379">
        <f>'Alles OK'!F18</f>
        <v>0</v>
      </c>
      <c r="D22" s="383">
        <f>'Alles OK'!C18</f>
        <v>0</v>
      </c>
    </row>
    <row r="23" spans="1:4" ht="35" customHeight="1" thickTop="1" x14ac:dyDescent="0.35">
      <c r="A23" s="395"/>
      <c r="B23" s="381" t="s">
        <v>28</v>
      </c>
      <c r="C23" s="382">
        <f>'Alles OK'!F19</f>
        <v>0</v>
      </c>
      <c r="D23" s="384">
        <f>'Alles OK'!C19</f>
        <v>0</v>
      </c>
    </row>
    <row r="24" spans="1:4" hidden="1" x14ac:dyDescent="0.35">
      <c r="A24" s="3"/>
      <c r="B24" s="3"/>
      <c r="C24" s="3"/>
      <c r="D24" s="3"/>
    </row>
    <row r="25" spans="1:4" hidden="1" x14ac:dyDescent="0.35">
      <c r="A25" s="3"/>
      <c r="B25" s="3"/>
      <c r="C25" s="3"/>
      <c r="D25" s="3"/>
    </row>
    <row r="26" spans="1:4" hidden="1" x14ac:dyDescent="0.35">
      <c r="A26" s="3"/>
      <c r="B26" s="3"/>
      <c r="C26" s="3"/>
      <c r="D26" s="3"/>
    </row>
    <row r="27" spans="1:4" hidden="1" x14ac:dyDescent="0.35">
      <c r="A27" s="3"/>
      <c r="B27" s="3"/>
      <c r="C27" s="3"/>
      <c r="D27" s="3"/>
    </row>
    <row r="28" spans="1:4" hidden="1" x14ac:dyDescent="0.35">
      <c r="A28" s="3"/>
      <c r="B28" s="3"/>
      <c r="C28" s="3"/>
      <c r="D28" s="3"/>
    </row>
    <row r="29" spans="1:4" hidden="1" x14ac:dyDescent="0.35">
      <c r="A29" s="3"/>
      <c r="B29" s="3"/>
      <c r="C29" s="3"/>
      <c r="D29" s="3"/>
    </row>
    <row r="30" spans="1:4" hidden="1" x14ac:dyDescent="0.35">
      <c r="A30" s="3"/>
      <c r="B30" s="3"/>
      <c r="C30" s="3"/>
      <c r="D30" s="3"/>
    </row>
    <row r="31" spans="1:4" hidden="1" x14ac:dyDescent="0.35">
      <c r="A31" s="3"/>
      <c r="B31" s="3"/>
      <c r="C31" s="3"/>
      <c r="D31" s="3"/>
    </row>
    <row r="32" spans="1:4" hidden="1" x14ac:dyDescent="0.35">
      <c r="A32" s="3"/>
      <c r="B32" s="3"/>
      <c r="C32" s="3"/>
      <c r="D32" s="3"/>
    </row>
    <row r="33" spans="1:4" x14ac:dyDescent="0.35">
      <c r="A33" s="3"/>
      <c r="B33" s="3"/>
      <c r="C33" s="3"/>
      <c r="D33" s="3"/>
    </row>
    <row r="34" spans="1:4" hidden="1" x14ac:dyDescent="0.35">
      <c r="A34" s="3"/>
      <c r="B34" s="3"/>
      <c r="C34" s="3"/>
      <c r="D34" s="3"/>
    </row>
    <row r="35" spans="1:4" hidden="1" x14ac:dyDescent="0.35">
      <c r="A35" s="3"/>
      <c r="B35" s="3"/>
      <c r="C35" s="3"/>
      <c r="D35" s="3"/>
    </row>
    <row r="36" spans="1:4" hidden="1" x14ac:dyDescent="0.35">
      <c r="A36" s="3"/>
      <c r="B36" s="3"/>
      <c r="C36" s="3"/>
      <c r="D36" s="3"/>
    </row>
    <row r="37" spans="1:4" hidden="1" x14ac:dyDescent="0.35">
      <c r="A37" s="3"/>
      <c r="B37" s="3"/>
      <c r="C37" s="3"/>
      <c r="D37" s="3"/>
    </row>
    <row r="38" spans="1:4" hidden="1" x14ac:dyDescent="0.35">
      <c r="A38" s="3"/>
      <c r="B38" s="3"/>
      <c r="C38" s="3"/>
      <c r="D38" s="3"/>
    </row>
    <row r="39" spans="1:4" hidden="1" x14ac:dyDescent="0.35">
      <c r="A39" s="3"/>
      <c r="B39" s="3"/>
      <c r="C39" s="3"/>
      <c r="D39" s="3"/>
    </row>
    <row r="40" spans="1:4" hidden="1" x14ac:dyDescent="0.35">
      <c r="A40" s="3"/>
      <c r="B40" s="3"/>
      <c r="C40" s="3"/>
      <c r="D40" s="3"/>
    </row>
    <row r="41" spans="1:4" hidden="1" x14ac:dyDescent="0.35">
      <c r="A41" s="3"/>
      <c r="B41" s="3"/>
      <c r="C41" s="3"/>
      <c r="D41" s="3"/>
    </row>
    <row r="42" spans="1:4" hidden="1" x14ac:dyDescent="0.35">
      <c r="A42" s="3"/>
      <c r="B42" s="3"/>
      <c r="C42" s="3"/>
      <c r="D42" s="3"/>
    </row>
    <row r="43" spans="1:4" hidden="1" x14ac:dyDescent="0.35">
      <c r="A43" s="3"/>
      <c r="B43" s="3"/>
      <c r="C43" s="3"/>
      <c r="D43" s="3"/>
    </row>
    <row r="44" spans="1:4" hidden="1" x14ac:dyDescent="0.35">
      <c r="A44" s="3"/>
      <c r="B44" s="3"/>
      <c r="C44" s="3"/>
      <c r="D44" s="3"/>
    </row>
    <row r="45" spans="1:4" hidden="1" x14ac:dyDescent="0.35">
      <c r="A45" s="3"/>
      <c r="B45" s="3"/>
      <c r="C45" s="3"/>
      <c r="D45" s="3"/>
    </row>
    <row r="46" spans="1:4" hidden="1" x14ac:dyDescent="0.35">
      <c r="A46" s="3"/>
      <c r="B46" s="3"/>
      <c r="C46" s="3"/>
      <c r="D46" s="3"/>
    </row>
    <row r="47" spans="1:4" hidden="1" x14ac:dyDescent="0.35">
      <c r="A47" s="3"/>
      <c r="B47" s="3"/>
      <c r="C47" s="3"/>
      <c r="D47" s="3"/>
    </row>
    <row r="48" spans="1:4" hidden="1" x14ac:dyDescent="0.35">
      <c r="A48" s="3"/>
      <c r="B48" s="3"/>
      <c r="C48" s="3"/>
      <c r="D48" s="3"/>
    </row>
    <row r="49" spans="1:4" hidden="1" x14ac:dyDescent="0.35">
      <c r="A49" s="3"/>
      <c r="B49" s="3"/>
      <c r="C49" s="3"/>
      <c r="D49" s="3"/>
    </row>
    <row r="50" spans="1:4" hidden="1" x14ac:dyDescent="0.35">
      <c r="A50" s="3"/>
      <c r="B50" s="3"/>
      <c r="C50" s="3"/>
      <c r="D50" s="3"/>
    </row>
    <row r="51" spans="1:4" hidden="1" x14ac:dyDescent="0.35">
      <c r="A51" s="3"/>
      <c r="B51" s="3"/>
      <c r="C51" s="3"/>
      <c r="D51" s="3"/>
    </row>
    <row r="52" spans="1:4" hidden="1" x14ac:dyDescent="0.35">
      <c r="A52" s="3"/>
      <c r="B52" s="3"/>
      <c r="C52" s="3"/>
      <c r="D52" s="3"/>
    </row>
    <row r="53" spans="1:4" hidden="1" x14ac:dyDescent="0.35">
      <c r="A53" s="3"/>
      <c r="B53" s="3"/>
      <c r="C53" s="3"/>
      <c r="D53" s="3"/>
    </row>
    <row r="54" spans="1:4" hidden="1" x14ac:dyDescent="0.35">
      <c r="A54" s="3"/>
      <c r="B54" s="3"/>
      <c r="C54" s="3"/>
      <c r="D54" s="3"/>
    </row>
    <row r="55" spans="1:4" hidden="1" x14ac:dyDescent="0.35">
      <c r="A55" s="3"/>
      <c r="B55" s="3"/>
      <c r="C55" s="3"/>
      <c r="D55" s="3"/>
    </row>
    <row r="56" spans="1:4" hidden="1" x14ac:dyDescent="0.35">
      <c r="A56" s="3"/>
      <c r="B56" s="3"/>
      <c r="C56" s="3"/>
      <c r="D56" s="3"/>
    </row>
    <row r="57" spans="1:4" hidden="1" x14ac:dyDescent="0.35">
      <c r="A57" s="3"/>
      <c r="B57" s="3"/>
      <c r="C57" s="3"/>
      <c r="D57" s="3"/>
    </row>
    <row r="58" spans="1:4" hidden="1" x14ac:dyDescent="0.35">
      <c r="A58" s="3"/>
      <c r="B58" s="3"/>
      <c r="C58" s="3"/>
      <c r="D58" s="3"/>
    </row>
    <row r="59" spans="1:4" hidden="1" x14ac:dyDescent="0.35">
      <c r="A59" s="3"/>
      <c r="B59" s="3"/>
      <c r="C59" s="3"/>
      <c r="D59" s="3"/>
    </row>
    <row r="60" spans="1:4" hidden="1" x14ac:dyDescent="0.35">
      <c r="A60" s="3"/>
      <c r="B60" s="3"/>
      <c r="C60" s="3"/>
      <c r="D60" s="3"/>
    </row>
    <row r="61" spans="1:4" hidden="1" x14ac:dyDescent="0.35">
      <c r="A61" s="3"/>
      <c r="B61" s="3"/>
      <c r="C61" s="3"/>
      <c r="D61" s="3"/>
    </row>
    <row r="62" spans="1:4" hidden="1" x14ac:dyDescent="0.35">
      <c r="A62" s="3"/>
      <c r="B62" s="3"/>
      <c r="C62" s="3"/>
      <c r="D62" s="3"/>
    </row>
    <row r="63" spans="1:4" hidden="1" x14ac:dyDescent="0.35">
      <c r="A63" s="3"/>
      <c r="B63" s="3"/>
      <c r="C63" s="3"/>
      <c r="D63" s="3"/>
    </row>
    <row r="64" spans="1:4" hidden="1" x14ac:dyDescent="0.35">
      <c r="A64" s="3"/>
      <c r="B64" s="3"/>
      <c r="C64" s="3"/>
      <c r="D64" s="3"/>
    </row>
    <row r="65" spans="1:4" hidden="1" x14ac:dyDescent="0.35">
      <c r="A65" s="3"/>
      <c r="B65" s="3"/>
      <c r="C65" s="3"/>
      <c r="D65" s="3"/>
    </row>
    <row r="66" spans="1:4" hidden="1" x14ac:dyDescent="0.35">
      <c r="A66" s="3"/>
      <c r="B66" s="3"/>
      <c r="C66" s="3"/>
      <c r="D66" s="3"/>
    </row>
    <row r="67" spans="1:4" hidden="1" x14ac:dyDescent="0.35">
      <c r="A67" s="3"/>
      <c r="B67" s="3"/>
      <c r="C67" s="3"/>
      <c r="D67" s="3"/>
    </row>
    <row r="68" spans="1:4" hidden="1" x14ac:dyDescent="0.35">
      <c r="A68" s="3"/>
      <c r="B68" s="3"/>
      <c r="C68" s="3"/>
      <c r="D68" s="3"/>
    </row>
    <row r="69" spans="1:4" hidden="1" x14ac:dyDescent="0.35">
      <c r="A69" s="3"/>
      <c r="B69" s="3"/>
      <c r="C69" s="3"/>
      <c r="D69" s="3"/>
    </row>
    <row r="70" spans="1:4" hidden="1" x14ac:dyDescent="0.35">
      <c r="A70" s="3"/>
      <c r="B70" s="3"/>
      <c r="C70" s="3"/>
      <c r="D70" s="3"/>
    </row>
    <row r="71" spans="1:4" hidden="1" x14ac:dyDescent="0.35">
      <c r="A71" s="3"/>
      <c r="B71" s="3"/>
      <c r="C71" s="3"/>
      <c r="D71" s="3"/>
    </row>
    <row r="72" spans="1:4" hidden="1" x14ac:dyDescent="0.35">
      <c r="A72" s="3"/>
      <c r="B72" s="3"/>
      <c r="C72" s="3"/>
      <c r="D72" s="3"/>
    </row>
    <row r="73" spans="1:4" hidden="1" x14ac:dyDescent="0.35">
      <c r="A73" s="3"/>
      <c r="B73" s="3"/>
      <c r="C73" s="3"/>
      <c r="D73" s="3"/>
    </row>
    <row r="74" spans="1:4" hidden="1" x14ac:dyDescent="0.35">
      <c r="A74" s="3"/>
      <c r="B74" s="3"/>
      <c r="C74" s="3"/>
      <c r="D74" s="3"/>
    </row>
    <row r="75" spans="1:4" hidden="1" x14ac:dyDescent="0.35">
      <c r="A75" s="3"/>
      <c r="B75" s="3"/>
      <c r="C75" s="3"/>
      <c r="D75" s="3"/>
    </row>
    <row r="76" spans="1:4" hidden="1" x14ac:dyDescent="0.35">
      <c r="A76" s="3"/>
      <c r="B76" s="3"/>
      <c r="C76" s="3"/>
      <c r="D76" s="3"/>
    </row>
    <row r="77" spans="1:4" hidden="1" x14ac:dyDescent="0.35">
      <c r="A77" s="3"/>
      <c r="B77" s="3"/>
      <c r="C77" s="3"/>
      <c r="D77" s="3"/>
    </row>
    <row r="78" spans="1:4" ht="26.25" hidden="1" customHeight="1" x14ac:dyDescent="0.35">
      <c r="A78" s="3"/>
      <c r="B78" s="3"/>
      <c r="C78" s="3"/>
      <c r="D78" s="3"/>
    </row>
    <row r="79" spans="1:4" hidden="1" x14ac:dyDescent="0.35">
      <c r="A79" s="3"/>
      <c r="B79" s="3"/>
      <c r="C79" s="3"/>
      <c r="D79" s="3"/>
    </row>
    <row r="80" spans="1:4" hidden="1" x14ac:dyDescent="0.35">
      <c r="A80" s="3"/>
      <c r="B80" s="3"/>
      <c r="C80" s="3"/>
      <c r="D80" s="3"/>
    </row>
    <row r="81" spans="1:4" hidden="1" x14ac:dyDescent="0.35">
      <c r="A81" s="3"/>
      <c r="B81" s="3"/>
      <c r="C81" s="3"/>
      <c r="D81" s="3"/>
    </row>
    <row r="82" spans="1:4" hidden="1" x14ac:dyDescent="0.35">
      <c r="A82" s="3"/>
      <c r="B82" s="3"/>
      <c r="C82" s="3"/>
      <c r="D82" s="3"/>
    </row>
    <row r="83" spans="1:4" hidden="1" x14ac:dyDescent="0.35">
      <c r="A83" s="3"/>
      <c r="B83" s="3"/>
      <c r="C83" s="3"/>
      <c r="D83" s="3"/>
    </row>
    <row r="84" spans="1:4" hidden="1" x14ac:dyDescent="0.35">
      <c r="A84" s="3"/>
      <c r="B84" s="3"/>
      <c r="C84" s="3"/>
      <c r="D84" s="3"/>
    </row>
    <row r="85" spans="1:4" hidden="1" x14ac:dyDescent="0.35">
      <c r="A85" s="3"/>
      <c r="B85" s="3"/>
      <c r="C85" s="3"/>
      <c r="D85" s="3"/>
    </row>
    <row r="86" spans="1:4" hidden="1" x14ac:dyDescent="0.35">
      <c r="A86" s="3"/>
      <c r="B86" s="3"/>
      <c r="C86" s="3"/>
      <c r="D86" s="3"/>
    </row>
    <row r="87" spans="1:4" hidden="1" x14ac:dyDescent="0.35">
      <c r="A87" s="3"/>
      <c r="B87" s="3"/>
      <c r="C87" s="3"/>
      <c r="D87" s="3"/>
    </row>
    <row r="88" spans="1:4" hidden="1" x14ac:dyDescent="0.35">
      <c r="A88" s="3"/>
      <c r="B88" s="3"/>
      <c r="C88" s="3"/>
      <c r="D88" s="3"/>
    </row>
    <row r="89" spans="1:4" hidden="1" x14ac:dyDescent="0.35">
      <c r="A89" s="3"/>
      <c r="B89" s="3"/>
      <c r="C89" s="3"/>
      <c r="D89" s="3"/>
    </row>
    <row r="90" spans="1:4" hidden="1" x14ac:dyDescent="0.35">
      <c r="A90" s="3"/>
      <c r="B90" s="3"/>
      <c r="C90" s="3"/>
      <c r="D90" s="3"/>
    </row>
    <row r="91" spans="1:4" hidden="1" x14ac:dyDescent="0.35">
      <c r="A91" s="3"/>
      <c r="B91" s="3"/>
      <c r="C91" s="3"/>
      <c r="D91" s="3"/>
    </row>
    <row r="92" spans="1:4" hidden="1" x14ac:dyDescent="0.35">
      <c r="A92" s="3"/>
      <c r="B92" s="3"/>
      <c r="C92" s="3"/>
      <c r="D92" s="3"/>
    </row>
    <row r="93" spans="1:4" hidden="1" x14ac:dyDescent="0.35">
      <c r="A93" s="3"/>
      <c r="B93" s="3"/>
      <c r="C93" s="3"/>
      <c r="D93" s="3"/>
    </row>
    <row r="94" spans="1:4" hidden="1" x14ac:dyDescent="0.35">
      <c r="A94" s="3"/>
      <c r="B94" s="3"/>
      <c r="C94" s="3"/>
      <c r="D94" s="3"/>
    </row>
    <row r="95" spans="1:4" hidden="1" x14ac:dyDescent="0.35">
      <c r="A95" s="3"/>
      <c r="B95" s="3"/>
      <c r="C95" s="3"/>
      <c r="D95" s="3"/>
    </row>
    <row r="96" spans="1:4" hidden="1" x14ac:dyDescent="0.35">
      <c r="A96" s="3"/>
      <c r="B96" s="3"/>
      <c r="C96" s="3"/>
      <c r="D96" s="3"/>
    </row>
    <row r="97" spans="1:4" hidden="1" x14ac:dyDescent="0.35">
      <c r="A97" s="3"/>
      <c r="B97" s="3"/>
      <c r="C97" s="3"/>
      <c r="D97" s="3"/>
    </row>
    <row r="98" spans="1:4" hidden="1" x14ac:dyDescent="0.35">
      <c r="A98" s="3"/>
      <c r="B98" s="3"/>
      <c r="C98" s="3"/>
      <c r="D98" s="3"/>
    </row>
    <row r="99" spans="1:4" hidden="1" x14ac:dyDescent="0.35">
      <c r="A99" s="3"/>
      <c r="B99" s="3"/>
      <c r="C99" s="3"/>
      <c r="D99" s="3"/>
    </row>
    <row r="100" spans="1:4" hidden="1" x14ac:dyDescent="0.35">
      <c r="A100" s="3"/>
      <c r="B100" s="3"/>
      <c r="C100" s="3"/>
      <c r="D100" s="3"/>
    </row>
    <row r="101" spans="1:4" hidden="1" x14ac:dyDescent="0.35">
      <c r="A101" s="3"/>
      <c r="B101" s="3"/>
      <c r="C101" s="3"/>
      <c r="D101" s="3"/>
    </row>
    <row r="102" spans="1:4" hidden="1" x14ac:dyDescent="0.35">
      <c r="A102" s="3"/>
      <c r="B102" s="3"/>
      <c r="C102" s="3"/>
      <c r="D102" s="3"/>
    </row>
    <row r="103" spans="1:4" x14ac:dyDescent="0.35">
      <c r="A103" s="3"/>
      <c r="B103" s="3"/>
      <c r="C103" s="3"/>
      <c r="D103" s="3"/>
    </row>
    <row r="104" spans="1:4" hidden="1" x14ac:dyDescent="0.35">
      <c r="A104" s="3"/>
      <c r="B104" s="3"/>
      <c r="C104" s="3"/>
      <c r="D104" s="3"/>
    </row>
    <row r="105" spans="1:4" hidden="1" x14ac:dyDescent="0.35">
      <c r="A105" s="3"/>
      <c r="B105" s="3"/>
      <c r="C105" s="3"/>
      <c r="D105" s="3"/>
    </row>
    <row r="106" spans="1:4" hidden="1" x14ac:dyDescent="0.35">
      <c r="A106" s="3"/>
      <c r="B106" s="3"/>
      <c r="C106" s="3"/>
      <c r="D106" s="3"/>
    </row>
    <row r="107" spans="1:4" hidden="1" x14ac:dyDescent="0.35">
      <c r="A107" s="3"/>
      <c r="B107" s="3"/>
      <c r="C107" s="3"/>
      <c r="D107" s="3"/>
    </row>
    <row r="108" spans="1:4" hidden="1" x14ac:dyDescent="0.35">
      <c r="A108" s="3"/>
      <c r="B108" s="3"/>
      <c r="C108" s="3"/>
      <c r="D108" s="3"/>
    </row>
    <row r="109" spans="1:4" hidden="1" x14ac:dyDescent="0.35">
      <c r="A109" s="3"/>
      <c r="B109" s="3"/>
      <c r="C109" s="3"/>
      <c r="D109" s="3"/>
    </row>
    <row r="110" spans="1:4" hidden="1" x14ac:dyDescent="0.35">
      <c r="A110" s="3"/>
      <c r="B110" s="3"/>
      <c r="C110" s="3"/>
      <c r="D110" s="3"/>
    </row>
    <row r="111" spans="1:4" hidden="1" x14ac:dyDescent="0.35">
      <c r="A111" s="3"/>
      <c r="B111" s="3"/>
      <c r="C111" s="3"/>
      <c r="D111" s="3"/>
    </row>
    <row r="112" spans="1:4" hidden="1" x14ac:dyDescent="0.35">
      <c r="A112" s="3"/>
      <c r="B112" s="3"/>
      <c r="C112" s="3"/>
      <c r="D112" s="3"/>
    </row>
    <row r="113" spans="1:4" hidden="1" x14ac:dyDescent="0.35">
      <c r="A113" s="3"/>
      <c r="B113" s="3"/>
      <c r="C113" s="3"/>
      <c r="D113" s="3"/>
    </row>
    <row r="114" spans="1:4" hidden="1" x14ac:dyDescent="0.35">
      <c r="A114" s="3"/>
      <c r="B114" s="3"/>
      <c r="C114" s="3"/>
      <c r="D114" s="3"/>
    </row>
    <row r="115" spans="1:4" hidden="1" x14ac:dyDescent="0.35">
      <c r="A115" s="3"/>
      <c r="B115" s="3"/>
      <c r="C115" s="3"/>
      <c r="D115" s="3"/>
    </row>
    <row r="116" spans="1:4" x14ac:dyDescent="0.35">
      <c r="A116" s="3"/>
      <c r="B116" s="3"/>
      <c r="C116" s="3"/>
      <c r="D116" s="3"/>
    </row>
    <row r="117" spans="1:4" x14ac:dyDescent="0.35"/>
    <row r="118" spans="1:4" x14ac:dyDescent="0.35"/>
  </sheetData>
  <sheetProtection algorithmName="SHA-512" hashValue="mNO4/i1E4IYNFwmmhTRCG7V9l6NAiAOvz50OISZu8OpbmpbDpezfvDVpP9C4pSGtvyFLScCKO8aE55jCDo9qTg==" saltValue="ZQRfWpmkLDaUzyU1GVlLMg==" spinCount="100000" sheet="1" objects="1" scenarios="1"/>
  <dataValidations count="1">
    <dataValidation allowBlank="1" showInputMessage="1" showErrorMessage="1" promptTitle="Name des Projekts" prompt="Den Namen des Projekts, das Sie auswerten, können Sie hier eintragen." sqref="A2:B2" xr:uid="{2C86CF04-126D-4873-BC0E-2AB51ACC536E}"/>
  </dataValidations>
  <pageMargins left="0.7" right="0.7" top="0.78740157499999996" bottom="0.78740157499999996" header="0.3" footer="0.3"/>
  <pageSetup paperSize="9" scale="99" orientation="portrait" r:id="rId1"/>
  <headerFooter>
    <oddHeader>&amp;C&amp;"Arial,Standard"Ergebnis der Auswertung</oddHeader>
  </headerFooter>
  <rowBreaks count="1" manualBreakCount="1">
    <brk id="4" max="7" man="1"/>
  </rowBreaks>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B0192-B0F1-476E-BC4E-A6D714624B4D}">
  <sheetPr codeName="Tabelle1"/>
  <dimension ref="A1:U124"/>
  <sheetViews>
    <sheetView zoomScale="60" zoomScaleNormal="100" workbookViewId="0">
      <selection activeCell="I52" sqref="I52"/>
    </sheetView>
  </sheetViews>
  <sheetFormatPr baseColWidth="10" defaultColWidth="11.36328125" defaultRowHeight="15" customHeight="1" x14ac:dyDescent="0.35"/>
  <cols>
    <col min="1" max="1" width="26.26953125" customWidth="1"/>
    <col min="2" max="2" width="13.26953125" customWidth="1"/>
    <col min="17" max="17" width="62.7265625" customWidth="1"/>
  </cols>
  <sheetData>
    <row r="1" spans="1:7" ht="30" customHeight="1" x14ac:dyDescent="0.35">
      <c r="A1" s="16" t="s">
        <v>3</v>
      </c>
      <c r="B1" s="16" t="s">
        <v>29</v>
      </c>
      <c r="C1" s="16" t="s">
        <v>30</v>
      </c>
      <c r="D1" s="16" t="s">
        <v>31</v>
      </c>
      <c r="E1" s="16" t="s">
        <v>32</v>
      </c>
      <c r="F1" s="16" t="s">
        <v>33</v>
      </c>
    </row>
    <row r="2" spans="1:7" ht="30" customHeight="1" x14ac:dyDescent="0.35">
      <c r="A2" s="43" t="s">
        <v>4</v>
      </c>
      <c r="B2" s="44"/>
      <c r="C2" s="174">
        <f>IFERROR(AVERAGE(C3:C4),0)</f>
        <v>0</v>
      </c>
      <c r="D2" s="44">
        <f>SUM(D3:D4)</f>
        <v>35</v>
      </c>
      <c r="E2" s="44">
        <f>SUM(E3:E4)</f>
        <v>0</v>
      </c>
      <c r="F2" s="57">
        <f t="shared" ref="F2:F7" si="0">IFERROR(E2/D2,0)</f>
        <v>0</v>
      </c>
    </row>
    <row r="3" spans="1:7" ht="30" customHeight="1" x14ac:dyDescent="0.35">
      <c r="A3" s="44"/>
      <c r="B3" s="59" t="s">
        <v>18</v>
      </c>
      <c r="C3" s="174">
        <f>IFERROR(B83,0)</f>
        <v>0</v>
      </c>
      <c r="D3">
        <f>COUNT(Empathie!A5:A25)</f>
        <v>18</v>
      </c>
      <c r="E3" s="44">
        <f>COUNT(B38:B58)</f>
        <v>0</v>
      </c>
      <c r="F3" s="57">
        <f t="shared" si="0"/>
        <v>0</v>
      </c>
    </row>
    <row r="4" spans="1:7" ht="30" customHeight="1" x14ac:dyDescent="0.35">
      <c r="A4" s="44"/>
      <c r="B4" s="60" t="s">
        <v>19</v>
      </c>
      <c r="C4" s="174">
        <f>IFERROR(C83,0)</f>
        <v>0</v>
      </c>
      <c r="D4">
        <f>COUNT(Empathie!E5:E23)</f>
        <v>17</v>
      </c>
      <c r="E4" s="44">
        <f>COUNT(C38:C56)</f>
        <v>0</v>
      </c>
      <c r="F4" s="57">
        <f t="shared" si="0"/>
        <v>0</v>
      </c>
    </row>
    <row r="5" spans="1:7" ht="30" customHeight="1" x14ac:dyDescent="0.35">
      <c r="A5" s="45" t="s">
        <v>5</v>
      </c>
      <c r="B5" s="44"/>
      <c r="C5" s="174">
        <f>IFERROR(AVERAGE(C6:C7),0)</f>
        <v>0</v>
      </c>
      <c r="D5" s="44">
        <f>SUM(D6:D7)</f>
        <v>55</v>
      </c>
      <c r="E5" s="44">
        <f>SUM(E6:E7)</f>
        <v>0</v>
      </c>
      <c r="F5" s="57">
        <f t="shared" si="0"/>
        <v>0</v>
      </c>
    </row>
    <row r="6" spans="1:7" ht="30" customHeight="1" x14ac:dyDescent="0.35">
      <c r="A6" s="44"/>
      <c r="B6" s="61" t="s">
        <v>20</v>
      </c>
      <c r="C6" s="174">
        <f>IFERROR(D83,0)</f>
        <v>0</v>
      </c>
      <c r="D6">
        <f>COUNT(Teilhabe!A5:A49)</f>
        <v>38</v>
      </c>
      <c r="E6" s="44">
        <f>COUNT(D38:D82)</f>
        <v>0</v>
      </c>
      <c r="F6" s="57">
        <f t="shared" si="0"/>
        <v>0</v>
      </c>
    </row>
    <row r="7" spans="1:7" ht="30" customHeight="1" x14ac:dyDescent="0.35">
      <c r="A7" s="44"/>
      <c r="B7" s="62" t="s">
        <v>21</v>
      </c>
      <c r="C7" s="174">
        <f>IFERROR(E83,0)</f>
        <v>0</v>
      </c>
      <c r="D7">
        <f>COUNT(Teilhabe!E5:E23)</f>
        <v>17</v>
      </c>
      <c r="E7" s="44">
        <f>COUNT(E38:E56)</f>
        <v>0</v>
      </c>
      <c r="F7" s="57">
        <f t="shared" si="0"/>
        <v>0</v>
      </c>
    </row>
    <row r="8" spans="1:7" ht="30" customHeight="1" x14ac:dyDescent="0.35">
      <c r="A8" s="47" t="s">
        <v>6</v>
      </c>
      <c r="B8" s="58"/>
      <c r="C8" s="174">
        <f>IFERROR(AVERAGE(C9:C10), 0)</f>
        <v>0</v>
      </c>
      <c r="D8" s="44">
        <f>SUM(D9:D10)</f>
        <v>41</v>
      </c>
      <c r="E8" s="44">
        <f>SUM(E9:E10)</f>
        <v>0</v>
      </c>
      <c r="F8" s="57">
        <f>IFERROR(E8/D8,)</f>
        <v>0</v>
      </c>
    </row>
    <row r="9" spans="1:7" ht="30" customHeight="1" x14ac:dyDescent="0.35">
      <c r="A9" s="44"/>
      <c r="B9" s="63" t="s">
        <v>22</v>
      </c>
      <c r="C9" s="174">
        <f>IFERROR(F83, 0)</f>
        <v>0</v>
      </c>
      <c r="D9">
        <f>COUNT(Aktivierung!A5:A26)</f>
        <v>20</v>
      </c>
      <c r="E9" s="44">
        <f>COUNT(F38:F59)</f>
        <v>0</v>
      </c>
      <c r="F9" s="57">
        <f>IFERROR(E9/D9,)</f>
        <v>0</v>
      </c>
    </row>
    <row r="10" spans="1:7" ht="30" customHeight="1" x14ac:dyDescent="0.35">
      <c r="A10" s="44"/>
      <c r="B10" s="64" t="s">
        <v>23</v>
      </c>
      <c r="C10" s="173">
        <f>IFERROR(G83,0)</f>
        <v>0</v>
      </c>
      <c r="D10" s="44">
        <f>COUNT(Aktivierung!E5:E28)</f>
        <v>21</v>
      </c>
      <c r="E10" s="44">
        <f>COUNT(G38:G61)</f>
        <v>0</v>
      </c>
      <c r="F10" s="57">
        <f t="shared" ref="F10:F19" si="1">IFERROR(E10/D10,0)</f>
        <v>0</v>
      </c>
    </row>
    <row r="11" spans="1:7" ht="30" customHeight="1" x14ac:dyDescent="0.35">
      <c r="A11" s="46" t="s">
        <v>7</v>
      </c>
      <c r="B11" s="58"/>
      <c r="C11" s="174">
        <f>IFERROR(AVERAGE(C12:C13),0)</f>
        <v>0</v>
      </c>
      <c r="D11" s="44">
        <f>SUM(D12:D13)</f>
        <v>39</v>
      </c>
      <c r="E11" s="44">
        <f>SUM(E12:E13)</f>
        <v>0</v>
      </c>
      <c r="F11" s="57">
        <f t="shared" si="1"/>
        <v>0</v>
      </c>
    </row>
    <row r="12" spans="1:7" ht="30" customHeight="1" x14ac:dyDescent="0.35">
      <c r="A12" s="44"/>
      <c r="B12" s="65" t="s">
        <v>24</v>
      </c>
      <c r="C12" s="174">
        <f>IFERROR(H83,0)</f>
        <v>0</v>
      </c>
      <c r="D12" s="44">
        <f>COUNT(Werte!A5:A27)</f>
        <v>21</v>
      </c>
      <c r="E12" s="44">
        <f>COUNT(H38:H60)</f>
        <v>0</v>
      </c>
      <c r="F12" s="57">
        <f t="shared" si="1"/>
        <v>0</v>
      </c>
    </row>
    <row r="13" spans="1:7" ht="30" customHeight="1" x14ac:dyDescent="0.35">
      <c r="A13" s="44"/>
      <c r="B13" s="66" t="s">
        <v>25</v>
      </c>
      <c r="C13" s="174">
        <f>IFERROR(I83,0)</f>
        <v>0</v>
      </c>
      <c r="D13" s="44">
        <f>COUNT(Werte!E5:E25)</f>
        <v>18</v>
      </c>
      <c r="E13" s="44">
        <f>COUNT(I38:I58)</f>
        <v>0</v>
      </c>
      <c r="F13" s="57">
        <f t="shared" si="1"/>
        <v>0</v>
      </c>
    </row>
    <row r="14" spans="1:7" ht="30" customHeight="1" x14ac:dyDescent="0.35">
      <c r="A14" s="25" t="s">
        <v>8</v>
      </c>
      <c r="B14" s="58"/>
      <c r="C14" s="174">
        <f>IFERROR(AVERAGE(C15:C16),0)</f>
        <v>0</v>
      </c>
      <c r="D14" s="44">
        <f>SUM(D15:D16)</f>
        <v>32</v>
      </c>
      <c r="E14" s="44">
        <f>SUM(E15:E16)</f>
        <v>0</v>
      </c>
      <c r="F14" s="57">
        <f t="shared" si="1"/>
        <v>0</v>
      </c>
    </row>
    <row r="15" spans="1:7" ht="30" customHeight="1" x14ac:dyDescent="0.35">
      <c r="A15" s="44"/>
      <c r="B15" s="67" t="s">
        <v>26</v>
      </c>
      <c r="C15" s="174">
        <f>IFERROR(J83,0)</f>
        <v>0</v>
      </c>
      <c r="D15" s="44">
        <f>COUNT(Prozessorientierung!A5:A23)</f>
        <v>17</v>
      </c>
      <c r="E15" s="44">
        <f>COUNT(J38:J56)</f>
        <v>0</v>
      </c>
      <c r="F15" s="57">
        <f t="shared" si="1"/>
        <v>0</v>
      </c>
    </row>
    <row r="16" spans="1:7" ht="30" customHeight="1" x14ac:dyDescent="0.35">
      <c r="A16" s="44"/>
      <c r="B16" s="68" t="s">
        <v>27</v>
      </c>
      <c r="C16" s="174">
        <f>IFERROR(K83,0)</f>
        <v>0</v>
      </c>
      <c r="D16" s="44">
        <f>COUNT(Prozessorientierung!E5:E21)</f>
        <v>15</v>
      </c>
      <c r="E16" s="44">
        <f>COUNT(K38:K54)</f>
        <v>0</v>
      </c>
      <c r="F16" s="57">
        <f t="shared" si="1"/>
        <v>0</v>
      </c>
      <c r="G16" s="44"/>
    </row>
    <row r="17" spans="1:12" ht="30" customHeight="1" x14ac:dyDescent="0.35">
      <c r="A17" s="48" t="s">
        <v>9</v>
      </c>
      <c r="B17" s="58"/>
      <c r="C17" s="174">
        <f>IFERROR(AVERAGE(C18:C19),0)</f>
        <v>0</v>
      </c>
      <c r="D17" s="44">
        <f>SUM(D18:D19)</f>
        <v>30</v>
      </c>
      <c r="E17" s="44">
        <f>SUM(E18:E19)</f>
        <v>0</v>
      </c>
      <c r="F17" s="57">
        <f t="shared" si="1"/>
        <v>0</v>
      </c>
      <c r="G17" s="44"/>
    </row>
    <row r="18" spans="1:12" ht="30" customHeight="1" x14ac:dyDescent="0.35">
      <c r="A18" s="44"/>
      <c r="B18" s="69" t="s">
        <v>301</v>
      </c>
      <c r="C18" s="174">
        <f>IFERROR(L83,0)</f>
        <v>0</v>
      </c>
      <c r="D18" s="44">
        <f>COUNT(Verstetigung!A5:A26)</f>
        <v>19</v>
      </c>
      <c r="E18" s="44">
        <f>COUNT(L38:L59)</f>
        <v>0</v>
      </c>
      <c r="F18" s="57">
        <f t="shared" si="1"/>
        <v>0</v>
      </c>
      <c r="G18" s="44"/>
    </row>
    <row r="19" spans="1:12" ht="30" customHeight="1" x14ac:dyDescent="0.35">
      <c r="A19" s="44"/>
      <c r="B19" s="70" t="s">
        <v>28</v>
      </c>
      <c r="C19" s="174">
        <f>IFERROR(M83,0)</f>
        <v>0</v>
      </c>
      <c r="D19" s="44">
        <f>COUNT(Verstetigung!E5:E16)</f>
        <v>11</v>
      </c>
      <c r="E19" s="44">
        <f>COUNT(M38:M49)</f>
        <v>0</v>
      </c>
      <c r="F19" s="57">
        <f t="shared" si="1"/>
        <v>0</v>
      </c>
      <c r="G19" s="44"/>
    </row>
    <row r="20" spans="1:12" ht="30" customHeight="1" x14ac:dyDescent="0.35"/>
    <row r="21" spans="1:12" ht="15" customHeight="1" x14ac:dyDescent="0.35">
      <c r="A21" s="16" t="s">
        <v>457</v>
      </c>
    </row>
    <row r="22" spans="1:12" ht="15" customHeight="1" x14ac:dyDescent="0.35">
      <c r="B22" s="43" t="s">
        <v>466</v>
      </c>
      <c r="C22" s="45" t="s">
        <v>461</v>
      </c>
      <c r="D22" s="47" t="s">
        <v>467</v>
      </c>
      <c r="E22" s="46" t="s">
        <v>463</v>
      </c>
      <c r="F22" s="25" t="s">
        <v>464</v>
      </c>
      <c r="G22" s="48" t="s">
        <v>465</v>
      </c>
    </row>
    <row r="23" spans="1:12" ht="15" customHeight="1" x14ac:dyDescent="0.35">
      <c r="A23" s="59" t="s">
        <v>18</v>
      </c>
      <c r="B23" s="173">
        <f>C3</f>
        <v>0</v>
      </c>
    </row>
    <row r="24" spans="1:12" ht="15" customHeight="1" x14ac:dyDescent="0.35">
      <c r="A24" s="60" t="s">
        <v>19</v>
      </c>
      <c r="B24">
        <f>C4</f>
        <v>0</v>
      </c>
    </row>
    <row r="25" spans="1:12" ht="15" customHeight="1" x14ac:dyDescent="0.35">
      <c r="A25" s="61" t="s">
        <v>20</v>
      </c>
      <c r="C25">
        <f>C6</f>
        <v>0</v>
      </c>
    </row>
    <row r="26" spans="1:12" ht="15" customHeight="1" x14ac:dyDescent="0.35">
      <c r="A26" s="62" t="s">
        <v>21</v>
      </c>
      <c r="C26">
        <f>C7</f>
        <v>0</v>
      </c>
    </row>
    <row r="27" spans="1:12" ht="15" customHeight="1" x14ac:dyDescent="0.35">
      <c r="A27" s="63" t="s">
        <v>22</v>
      </c>
      <c r="D27">
        <f>C9</f>
        <v>0</v>
      </c>
    </row>
    <row r="28" spans="1:12" ht="15" customHeight="1" x14ac:dyDescent="0.35">
      <c r="A28" s="64" t="s">
        <v>23</v>
      </c>
      <c r="D28">
        <f>C10</f>
        <v>0</v>
      </c>
    </row>
    <row r="29" spans="1:12" ht="15" customHeight="1" x14ac:dyDescent="0.35">
      <c r="A29" s="65" t="s">
        <v>24</v>
      </c>
      <c r="E29">
        <f>C12</f>
        <v>0</v>
      </c>
    </row>
    <row r="30" spans="1:12" ht="15" customHeight="1" x14ac:dyDescent="0.35">
      <c r="A30" s="66" t="s">
        <v>25</v>
      </c>
      <c r="E30">
        <f>C13</f>
        <v>0</v>
      </c>
    </row>
    <row r="31" spans="1:12" ht="15" customHeight="1" x14ac:dyDescent="0.35">
      <c r="A31" s="67" t="s">
        <v>26</v>
      </c>
      <c r="F31">
        <f>C15</f>
        <v>0</v>
      </c>
    </row>
    <row r="32" spans="1:12" ht="15" customHeight="1" x14ac:dyDescent="0.35">
      <c r="A32" s="68" t="s">
        <v>27</v>
      </c>
      <c r="F32">
        <f>C16</f>
        <v>0</v>
      </c>
      <c r="K32" s="44"/>
      <c r="L32" s="44"/>
    </row>
    <row r="33" spans="1:13" ht="15" customHeight="1" x14ac:dyDescent="0.35">
      <c r="A33" s="69" t="s">
        <v>301</v>
      </c>
      <c r="G33">
        <f>C18</f>
        <v>0</v>
      </c>
      <c r="K33" s="44"/>
      <c r="L33" s="147"/>
    </row>
    <row r="34" spans="1:13" ht="15" customHeight="1" x14ac:dyDescent="0.35">
      <c r="A34" s="70" t="s">
        <v>28</v>
      </c>
      <c r="G34">
        <f>C19</f>
        <v>0</v>
      </c>
      <c r="K34" s="44"/>
      <c r="L34" s="148"/>
    </row>
    <row r="35" spans="1:13" ht="15" customHeight="1" x14ac:dyDescent="0.35">
      <c r="K35" s="44"/>
      <c r="L35" s="44"/>
    </row>
    <row r="36" spans="1:13" ht="15" customHeight="1" x14ac:dyDescent="0.35">
      <c r="A36" s="16" t="s">
        <v>456</v>
      </c>
    </row>
    <row r="37" spans="1:13" ht="15" customHeight="1" x14ac:dyDescent="0.35">
      <c r="A37" s="145" t="s">
        <v>376</v>
      </c>
      <c r="B37" s="145">
        <v>1</v>
      </c>
      <c r="C37" s="145">
        <v>2</v>
      </c>
      <c r="D37" s="145">
        <v>3</v>
      </c>
      <c r="E37" s="145">
        <v>4</v>
      </c>
      <c r="F37" s="145">
        <v>5</v>
      </c>
      <c r="G37" s="145">
        <v>6</v>
      </c>
      <c r="H37" s="145">
        <v>7</v>
      </c>
      <c r="I37" s="145">
        <v>8</v>
      </c>
      <c r="J37" s="145">
        <v>9</v>
      </c>
      <c r="K37" s="145">
        <v>10</v>
      </c>
      <c r="L37" s="145">
        <v>11</v>
      </c>
      <c r="M37" s="145">
        <v>12</v>
      </c>
    </row>
    <row r="38" spans="1:13" ht="15" customHeight="1" x14ac:dyDescent="0.35">
      <c r="A38" t="s">
        <v>377</v>
      </c>
      <c r="B38" s="146" t="str">
        <f>IF(Empathie!C5="","",IF(Empathie!C5="keine Antwort","",IF(Empathie!C5="eher ja",2,IF(Empathie!C5="eher nein",1,IF(Empathie!C5="ja", 3, IF(Empathie!C5="nein", 0))))))</f>
        <v/>
      </c>
      <c r="C38" s="146" t="str">
        <f>IF(Empathie!G5="","",IF(Empathie!G5="keine Antwort","",IF(Empathie!G5="eher ja",2,IF(Empathie!G5="eher nein",1,IF(Empathie!G5="ja", 3, IF(Empathie!G5="nein", 0))))))</f>
        <v/>
      </c>
      <c r="D38" s="146" t="str">
        <f>IF(Teilhabe!C5="","",IF(Teilhabe!C5="keine Antwort","",IF(Teilhabe!C5="eher ja",2,IF(Teilhabe!C5="eher nein",1,IF(Teilhabe!C5="ja", 3, IF(Teilhabe!C5="nein", 0))))))</f>
        <v/>
      </c>
      <c r="E38" s="146" t="str">
        <f>IF(Teilhabe!G5="","",IF(Teilhabe!G5="keine Antwort","",IF(Teilhabe!G5="eher ja",2,IF(Teilhabe!G5="eher nein",1,IF(Teilhabe!G5="ja", 3, IF(Teilhabe!G5="nein", 0))))))</f>
        <v/>
      </c>
      <c r="F38" s="146" t="str">
        <f>IF(Aktivierung!C5="","",IF(Aktivierung!C5="keine Antwort","",IF(Aktivierung!C5="eher ja",2,IF(Aktivierung!C5="eher nein",1,IF(Aktivierung!C5="ja", 3, IF(Aktivierung!C5="nein", 0))))))</f>
        <v/>
      </c>
      <c r="G38" s="146" t="str">
        <f>IF(Aktivierung!G5="","",IF(Aktivierung!G5="keine Antwort","",IF(Aktivierung!G5="eher ja",2,IF(Aktivierung!G5="eher nein",1,IF(Aktivierung!G5="ja", 3, IF(Aktivierung!G5="nein", 0))))))</f>
        <v/>
      </c>
      <c r="H38" s="146" t="str">
        <f>IF(Werte!C5="","",IF(Werte!C5="keine Antwort","",IF(Werte!C5="eher ja",2,IF(Werte!C5="eher nein",1,IF(Werte!C5="ja", 3, IF(Werte!C5="nein", 0))))))</f>
        <v/>
      </c>
      <c r="I38" s="146" t="str">
        <f>IF(Werte!G5="","",IF(Werte!G5="keine Antwort","",IF(Werte!G5="eher ja",2,IF(Werte!G5="eher nein",1,IF(Werte!G5="ja", 3, IF(Werte!G5="nein", 0))))))</f>
        <v/>
      </c>
      <c r="J38" s="146" t="str">
        <f>IF(Prozessorientierung!C5="","",IF(Prozessorientierung!C5="keine Antwort","",IF(Prozessorientierung!C5="eher ja",2,IF(Prozessorientierung!C5="eher nein",1,IF(Prozessorientierung!C5="ja", 3, IF(Prozessorientierung!C5="nein", 0))))))</f>
        <v/>
      </c>
      <c r="K38" s="146" t="str">
        <f>IF(Prozessorientierung!G5="","",IF(Prozessorientierung!G5="keine Antwort","",IF(Prozessorientierung!G5="eher ja",2,IF(Prozessorientierung!G5="eher nein",1,IF(Prozessorientierung!G5="ja", 3, IF(Prozessorientierung!G5="nein", 0))))))</f>
        <v/>
      </c>
      <c r="L38" s="146" t="str">
        <f>IF(Verstetigung!C5="","",IF(Verstetigung!C5="keine Antwort","",IF(Verstetigung!C5="eher ja",2,IF(Verstetigung!C5="eher nein",1,IF(Verstetigung!C5="ja", 3, IF(Verstetigung!C5="nein", 0))))))</f>
        <v/>
      </c>
      <c r="M38" s="146" t="str">
        <f>IF(Verstetigung!G5="","",IF(Verstetigung!G5="keine Antwort","",IF(Verstetigung!G5="eher ja",2,IF(Verstetigung!G5="eher nein",1,IF(Verstetigung!G5="ja", 3, IF(Verstetigung!G5="nein", 0))))))</f>
        <v/>
      </c>
    </row>
    <row r="39" spans="1:13" ht="15" customHeight="1" x14ac:dyDescent="0.35">
      <c r="A39" t="s">
        <v>378</v>
      </c>
      <c r="B39" s="146" t="str">
        <f>IF(Empathie!C6="","",IF(Empathie!C6="keine Antwort","",IF(Empathie!C6="eher ja",2,IF(Empathie!C6="eher nein",1,IF(Empathie!C6="ja", 3, IF(Empathie!C6="nein", 0))))))</f>
        <v/>
      </c>
      <c r="C39" s="146" t="str">
        <f>IF(Empathie!G6="","",IF(Empathie!G6="keine Antwort","",IF(Empathie!G6="eher ja",2,IF(Empathie!G6="eher nein",1,IF(Empathie!G6="ja", 3, IF(Empathie!G6="nein", 0))))))</f>
        <v/>
      </c>
      <c r="D39" s="146" t="str">
        <f>IF(Teilhabe!C6="","",IF(Teilhabe!C6="keine Antwort","",IF(Teilhabe!C6="eher ja",2,IF(Teilhabe!C6="eher nein",1,IF(Teilhabe!C6="ja", 3, IF(Teilhabe!C6="nein", 0))))))</f>
        <v/>
      </c>
      <c r="E39" s="146" t="str">
        <f>IF(Teilhabe!G6="","",IF(Teilhabe!G6="keine Antwort","",IF(Teilhabe!G6="eher ja",2,IF(Teilhabe!G6="eher nein",1,IF(Teilhabe!G6="ja", 3, IF(Teilhabe!G6="nein", 0))))))</f>
        <v/>
      </c>
      <c r="F39" s="146" t="str">
        <f>IF(Aktivierung!C6="","",IF(Aktivierung!C6="keine Antwort","",IF(Aktivierung!C6="eher ja",2,IF(Aktivierung!C6="eher nein",1,IF(Aktivierung!C6="ja", 3, IF(Aktivierung!C6="nein", 0))))))</f>
        <v/>
      </c>
      <c r="G39" s="146" t="str">
        <f>IF(Aktivierung!G6="","",IF(Aktivierung!G6="keine Antwort","",IF(Aktivierung!G6="eher ja",2,IF(Aktivierung!G6="eher nein",1,IF(Aktivierung!G6="ja", 3, IF(Aktivierung!G6="nein", 0))))))</f>
        <v/>
      </c>
      <c r="H39" s="146" t="str">
        <f>IF(Werte!C6="","",IF(Werte!C6="keine Antwort","",IF(Werte!C6="eher ja",2,IF(Werte!C6="eher nein",1,IF(Werte!C6="ja", 3, IF(Werte!C6="nein", 0))))))</f>
        <v/>
      </c>
      <c r="I39" s="146" t="str">
        <f>IF(Werte!G6="","",IF(Werte!G6="keine Antwort","",IF(Werte!G6="eher ja",2,IF(Werte!G6="eher nein",1,IF(Werte!G6="ja", 3, IF(Werte!G6="nein", 0))))))</f>
        <v/>
      </c>
      <c r="J39" s="146" t="str">
        <f>IF(Prozessorientierung!C6="","",IF(Prozessorientierung!C6="keine Antwort","",IF(Prozessorientierung!C6="eher ja",2,IF(Prozessorientierung!C6="eher nein",1,IF(Prozessorientierung!C6="ja", 3, IF(Prozessorientierung!C6="nein", 0))))))</f>
        <v/>
      </c>
      <c r="K39" s="146" t="str">
        <f>IF(Prozessorientierung!G6="","",IF(Prozessorientierung!G6="keine Antwort","",IF(Prozessorientierung!G6="eher ja",2,IF(Prozessorientierung!G6="eher nein",1,IF(Prozessorientierung!G6="ja", 3, IF(Prozessorientierung!G6="nein", 0))))))</f>
        <v/>
      </c>
      <c r="L39" s="146" t="str">
        <f>IF(Verstetigung!C6="","",IF(Verstetigung!C6="keine Antwort","",IF(Verstetigung!C6="eher ja",2,IF(Verstetigung!C6="eher nein",1,IF(Verstetigung!C6="ja", 3, IF(Verstetigung!C6="nein", 0))))))</f>
        <v/>
      </c>
      <c r="M39" s="146" t="str">
        <f>IF(Verstetigung!G6="","",IF(Verstetigung!G6="keine Antwort","",IF(Verstetigung!G6="eher ja",2,IF(Verstetigung!G6="eher nein",1,IF(Verstetigung!G6="ja", 3, IF(Verstetigung!G6="nein", 0))))))</f>
        <v/>
      </c>
    </row>
    <row r="40" spans="1:13" ht="15" customHeight="1" x14ac:dyDescent="0.35">
      <c r="A40" t="s">
        <v>379</v>
      </c>
      <c r="B40" s="146" t="str">
        <f>IF(Empathie!C7="","",IF(Empathie!C7="keine Antwort","",IF(Empathie!C7="eher ja",2,IF(Empathie!C7="eher nein",1,IF(Empathie!C7="ja", 3, IF(Empathie!C7="nein", 0))))))</f>
        <v/>
      </c>
      <c r="C40" s="146" t="str">
        <f>IF(Empathie!G7="","",IF(Empathie!G7="keine Antwort","",IF(Empathie!G7="eher ja",2,IF(Empathie!G7="eher nein",1,IF(Empathie!G7="ja", 3, IF(Empathie!G7="nein", 0))))))</f>
        <v/>
      </c>
      <c r="D40" s="146" t="str">
        <f>IF(Teilhabe!C7="","",IF(Teilhabe!C7="keine Antwort","",IF(Teilhabe!C7="eher ja",2,IF(Teilhabe!C7="eher nein",1,IF(Teilhabe!C7="ja", 3, IF(Teilhabe!C7="nein", 0))))))</f>
        <v/>
      </c>
      <c r="E40" s="146" t="str">
        <f>IF(Teilhabe!G7="","",IF(Teilhabe!G7="keine Antwort","",IF(Teilhabe!G7="eher ja",2,IF(Teilhabe!G7="eher nein",1,IF(Teilhabe!G7="ja", 3, IF(Teilhabe!G7="nein", 0))))))</f>
        <v/>
      </c>
      <c r="F40" s="146" t="str">
        <f>IF(Aktivierung!C7="","",IF(Aktivierung!C7="keine Antwort","",IF(Aktivierung!C7="eher ja",2,IF(Aktivierung!C7="eher nein",1,IF(Aktivierung!C7="ja", 3, IF(Aktivierung!C7="nein", 0))))))</f>
        <v/>
      </c>
      <c r="G40" s="146" t="str">
        <f>IF(Aktivierung!G7="","",IF(Aktivierung!G7="keine Antwort","",IF(Aktivierung!G7="eher ja",2,IF(Aktivierung!G7="eher nein",1,IF(Aktivierung!G7="ja", 3, IF(Aktivierung!G7="nein", 0))))))</f>
        <v/>
      </c>
      <c r="H40" s="146" t="str">
        <f>IF(Werte!C7="","",IF(Werte!C7="keine Antwort","",IF(Werte!C7="eher ja",2,IF(Werte!C7="eher nein",1,IF(Werte!C7="ja", 3, IF(Werte!C7="nein", 0))))))</f>
        <v/>
      </c>
      <c r="I40" s="146" t="str">
        <f>IF(Werte!G7="","",IF(Werte!G7="keine Antwort","",IF(Werte!G7="eher ja",2,IF(Werte!G7="eher nein",1,IF(Werte!G7="ja", 3, IF(Werte!G7="nein", 0))))))</f>
        <v/>
      </c>
      <c r="J40" s="146" t="str">
        <f>IF(Prozessorientierung!C7="","",IF(Prozessorientierung!C7="keine Antwort","",IF(Prozessorientierung!C7="eher ja",2,IF(Prozessorientierung!C7="eher nein",1,IF(Prozessorientierung!C7="ja", 3, IF(Prozessorientierung!C7="nein", 0))))))</f>
        <v/>
      </c>
      <c r="K40" s="146" t="str">
        <f>IF(Prozessorientierung!G7="","",IF(Prozessorientierung!G7="keine Antwort","",IF(Prozessorientierung!G7="eher ja",2,IF(Prozessorientierung!G7="eher nein",1,IF(Prozessorientierung!G7="ja", 3, IF(Prozessorientierung!G7="nein", 0))))))</f>
        <v/>
      </c>
      <c r="L40" s="146" t="str">
        <f>IF(Verstetigung!C7="","",IF(Verstetigung!C7="keine Antwort","",IF(Verstetigung!C7="eher ja",2,IF(Verstetigung!C7="eher nein",1,IF(Verstetigung!C7="ja", 3, IF(Verstetigung!C7="nein", 0))))))</f>
        <v/>
      </c>
      <c r="M40" s="146" t="str">
        <f>IF(Verstetigung!G7="","",IF(Verstetigung!G7="keine Antwort","",IF(Verstetigung!G7="eher ja",2,IF(Verstetigung!G7="eher nein",1,IF(Verstetigung!G7="ja", 3, IF(Verstetigung!G7="nein", 0))))))</f>
        <v/>
      </c>
    </row>
    <row r="41" spans="1:13" ht="15" customHeight="1" x14ac:dyDescent="0.35">
      <c r="A41" t="s">
        <v>380</v>
      </c>
      <c r="B41" s="146" t="str">
        <f>IF(Empathie!C8="","",IF(Empathie!C8="keine Antwort","",IF(Empathie!C8="eher ja",2,IF(Empathie!C8="eher nein",1,IF(Empathie!C8="ja", 3, IF(Empathie!C8="nein", 0))))))</f>
        <v/>
      </c>
      <c r="C41" s="146"/>
      <c r="D41" s="146" t="str">
        <f>IF(Teilhabe!C8="","",IF(Teilhabe!C8="keine Antwort","",IF(Teilhabe!C8="eher ja",2,IF(Teilhabe!C8="eher nein",1,IF(Teilhabe!C8="ja", 3, IF(Teilhabe!C8="nein", 0))))))</f>
        <v/>
      </c>
      <c r="E41" s="146" t="str">
        <f>IF(Teilhabe!G8="","",IF(Teilhabe!G8="keine Antwort","",IF(Teilhabe!G8="eher ja",2,IF(Teilhabe!G8="eher nein",1,IF(Teilhabe!G8="ja", 3, IF(Teilhabe!G8="nein", 0))))))</f>
        <v/>
      </c>
      <c r="F41" s="146" t="str">
        <f>IF(Aktivierung!C8="","",IF(Aktivierung!C8="keine Antwort","",IF(Aktivierung!C8="eher ja",2,IF(Aktivierung!C8="eher nein",1,IF(Aktivierung!C8="ja", 3, IF(Aktivierung!C8="nein", 0))))))</f>
        <v/>
      </c>
      <c r="G41" s="146" t="str">
        <f>IF(Aktivierung!G8="","",IF(Aktivierung!G8="keine Antwort","",IF(Aktivierung!G8="eher ja",2,IF(Aktivierung!G8="eher nein",1,IF(Aktivierung!G8="ja", 3, IF(Aktivierung!G8="nein", 0))))))</f>
        <v/>
      </c>
      <c r="H41" s="146" t="str">
        <f>IF(Werte!C8="","",IF(Werte!C8="keine Antwort","",IF(Werte!C8="eher ja",2,IF(Werte!C8="eher nein",1,IF(Werte!C8="ja", 3, IF(Werte!C8="nein", 0))))))</f>
        <v/>
      </c>
      <c r="I41" s="146" t="str">
        <f>IF(Werte!G8="","",IF(Werte!G8="keine Antwort","",IF(Werte!G8="eher ja",2,IF(Werte!G8="eher nein",1,IF(Werte!G8="ja", 3, IF(Werte!G8="nein", 0))))))</f>
        <v/>
      </c>
      <c r="J41" s="146" t="str">
        <f>IF(Prozessorientierung!C8="","",IF(Prozessorientierung!C8="keine Antwort","",IF(Prozessorientierung!C8="eher ja",2,IF(Prozessorientierung!C8="eher nein",1,IF(Prozessorientierung!C8="ja", 3, IF(Prozessorientierung!C8="nein", 0))))))</f>
        <v/>
      </c>
      <c r="K41" s="146" t="str">
        <f>IF(Prozessorientierung!G8="","",IF(Prozessorientierung!G8="keine Antwort","",IF(Prozessorientierung!G8="eher ja",2,IF(Prozessorientierung!G8="eher nein",1,IF(Prozessorientierung!G8="ja", 3, IF(Prozessorientierung!G8="nein", 0))))))</f>
        <v/>
      </c>
      <c r="L41" s="146" t="str">
        <f>IF(Verstetigung!C8="","",IF(Verstetigung!C8="keine Antwort","",IF(Verstetigung!C8="eher ja",2,IF(Verstetigung!C8="eher nein",1,IF(Verstetigung!C8="ja", 3, IF(Verstetigung!C8="nein", 0))))))</f>
        <v/>
      </c>
      <c r="M41" s="146" t="str">
        <f>IF(Verstetigung!G8="","",IF(Verstetigung!G8="keine Antwort","",IF(Verstetigung!G8="eher ja",2,IF(Verstetigung!G8="eher nein",1,IF(Verstetigung!G8="ja", 3, IF(Verstetigung!G8="nein", 0))))))</f>
        <v/>
      </c>
    </row>
    <row r="42" spans="1:13" ht="15" customHeight="1" x14ac:dyDescent="0.35">
      <c r="A42" t="s">
        <v>381</v>
      </c>
      <c r="B42" s="146" t="str">
        <f>IF(Empathie!C9="","",IF(Empathie!C9="keine Antwort","",IF(Empathie!C9="eher ja",2,IF(Empathie!C9="eher nein",1,IF(Empathie!C9="ja", 3, IF(Empathie!C9="nein", 0))))))</f>
        <v/>
      </c>
      <c r="C42" s="146" t="str">
        <f>IF(Empathie!G9="","",IF(Empathie!G9="keine Antwort","",IF(Empathie!G9="eher ja",2,IF(Empathie!G9="eher nein",1,IF(Empathie!G9="ja", 3, IF(Empathie!G9="nein", 0))))))</f>
        <v/>
      </c>
      <c r="D42" s="146" t="str">
        <f>IF(Teilhabe!C9="","",IF(Teilhabe!C9="keine Antwort","",IF(Teilhabe!C9="eher ja",2,IF(Teilhabe!C9="eher nein",1,IF(Teilhabe!C9="ja", 3, IF(Teilhabe!C9="nein", 0))))))</f>
        <v/>
      </c>
      <c r="E42" s="146" t="str">
        <f>IF(Teilhabe!G9="","",IF(Teilhabe!G9="keine Antwort","",IF(Teilhabe!G9="eher ja",2,IF(Teilhabe!G9="eher nein",1,IF(Teilhabe!G9="ja", 3, IF(Teilhabe!G9="nein", 0))))))</f>
        <v/>
      </c>
      <c r="F42" s="146" t="str">
        <f>IF(Aktivierung!C9="","",IF(Aktivierung!C9="keine Antwort","",IF(Aktivierung!C9="eher ja",2,IF(Aktivierung!C9="eher nein",1,IF(Aktivierung!C9="ja", 3, IF(Aktivierung!C9="nein", 0))))))</f>
        <v/>
      </c>
      <c r="G42" s="146" t="str">
        <f>IF(Aktivierung!G9="","",IF(Aktivierung!G9="keine Antwort","",IF(Aktivierung!G9="eher ja",2,IF(Aktivierung!G9="eher nein",1,IF(Aktivierung!G9="ja", 3, IF(Aktivierung!G9="nein", 0))))))</f>
        <v/>
      </c>
      <c r="H42" s="146" t="str">
        <f>IF(Werte!C9="","",IF(Werte!C9="keine Antwort","",IF(Werte!C9="eher ja",2,IF(Werte!C9="eher nein",1,IF(Werte!C9="ja", 3, IF(Werte!C9="nein", 0))))))</f>
        <v/>
      </c>
      <c r="I42" s="146" t="str">
        <f>IF(Werte!G9="","",IF(Werte!G9="keine Antwort","",IF(Werte!G9="eher ja",2,IF(Werte!G9="eher nein",1,IF(Werte!G9="ja", 3, IF(Werte!G9="nein", 0))))))</f>
        <v/>
      </c>
      <c r="J42" s="146" t="str">
        <f>IF(Prozessorientierung!C9="","",IF(Prozessorientierung!C9="keine Antwort","",IF(Prozessorientierung!C9="eher ja",2,IF(Prozessorientierung!C9="eher nein",1,IF(Prozessorientierung!C9="ja", 3, IF(Prozessorientierung!C9="nein", 0))))))</f>
        <v/>
      </c>
      <c r="K42" s="146" t="str">
        <f>IF(Prozessorientierung!G9="","",IF(Prozessorientierung!G9="keine Antwort","",IF(Prozessorientierung!G9="eher ja",2,IF(Prozessorientierung!G9="eher nein",1,IF(Prozessorientierung!G9="ja", 3, IF(Prozessorientierung!G9="nein", 0))))))</f>
        <v/>
      </c>
      <c r="L42" s="146" t="str">
        <f>IF(Verstetigung!C9="","",IF(Verstetigung!C9="keine Antwort","",IF(Verstetigung!C9="eher ja",2,IF(Verstetigung!C9="eher nein",1,IF(Verstetigung!C9="ja", 3, IF(Verstetigung!C9="nein", 0))))))</f>
        <v/>
      </c>
      <c r="M42" s="146" t="str">
        <f>IF(Verstetigung!G9="","",IF(Verstetigung!G9="keine Antwort","",IF(Verstetigung!G9="eher ja",2,IF(Verstetigung!G9="eher nein",1,IF(Verstetigung!G9="ja", 3, IF(Verstetigung!G9="nein", 0))))))</f>
        <v/>
      </c>
    </row>
    <row r="43" spans="1:13" ht="15" customHeight="1" x14ac:dyDescent="0.35">
      <c r="A43" t="s">
        <v>382</v>
      </c>
      <c r="B43" s="146" t="str">
        <f>IF(Empathie!C10="","",IF(Empathie!C10="keine Antwort","",IF(Empathie!C10="eher ja",2,IF(Empathie!C10="eher nein",1,IF(Empathie!C10="ja", 3, IF(Empathie!C10="nein", 0))))))</f>
        <v/>
      </c>
      <c r="C43" s="146" t="str">
        <f>IF(Empathie!G10="","",IF(Empathie!G10="keine Antwort","",IF(Empathie!G10="eher ja",2,IF(Empathie!G10="eher nein",1,IF(Empathie!G10="ja", 3, IF(Empathie!G10="nein", 0))))))</f>
        <v/>
      </c>
      <c r="D43" s="146"/>
      <c r="E43" s="146" t="str">
        <f>IF(Teilhabe!G10="","",IF(Teilhabe!G10="keine Antwort","",IF(Teilhabe!G10="eher ja",2,IF(Teilhabe!G10="eher nein",1,IF(Teilhabe!G10="ja", 3, IF(Teilhabe!G10="nein", 0))))))</f>
        <v/>
      </c>
      <c r="F43" s="146" t="str">
        <f>IF(Aktivierung!C10="","",IF(Aktivierung!C10="keine Antwort","",IF(Aktivierung!C10="eher ja",2,IF(Aktivierung!C10="eher nein",1,IF(Aktivierung!C10="ja", 3, IF(Aktivierung!C10="nein", 0))))))</f>
        <v/>
      </c>
      <c r="G43" s="146"/>
      <c r="H43" s="146" t="str">
        <f>IF(Werte!C10="","",IF(Werte!C10="keine Antwort","",IF(Werte!C10="eher ja",2,IF(Werte!C10="eher nein",1,IF(Werte!C10="ja", 3, IF(Werte!C10="nein", 0))))))</f>
        <v/>
      </c>
      <c r="I43" s="146"/>
      <c r="J43" s="146" t="str">
        <f>IF(Prozessorientierung!C10="","",IF(Prozessorientierung!C10="keine Antwort","",IF(Prozessorientierung!C10="eher ja",2,IF(Prozessorientierung!C10="eher nein",1,IF(Prozessorientierung!C10="ja", 3, IF(Prozessorientierung!C10="nein", 0))))))</f>
        <v/>
      </c>
      <c r="K43" s="146" t="str">
        <f>IF(Prozessorientierung!G10="","",IF(Prozessorientierung!G10="keine Antwort","",IF(Prozessorientierung!G10="eher ja",2,IF(Prozessorientierung!G10="eher nein",1,IF(Prozessorientierung!G10="ja", 3, IF(Prozessorientierung!G10="nein", 0))))))</f>
        <v/>
      </c>
      <c r="L43" s="146" t="str">
        <f>IF(Verstetigung!C10="","",IF(Verstetigung!C10="keine Antwort","",IF(Verstetigung!C10="eher ja",2,IF(Verstetigung!C10="eher nein",1,IF(Verstetigung!C10="ja", 3, IF(Verstetigung!C10="nein", 0))))))</f>
        <v/>
      </c>
      <c r="M43" s="146"/>
    </row>
    <row r="44" spans="1:13" ht="15" customHeight="1" x14ac:dyDescent="0.35">
      <c r="A44" t="s">
        <v>383</v>
      </c>
      <c r="B44" s="146" t="str">
        <f>IF(Empathie!C11="","",IF(Empathie!C11="keine Antwort","",IF(Empathie!C11="eher ja",2,IF(Empathie!C11="eher nein",1,IF(Empathie!C11="ja", 3, IF(Empathie!C11="nein", 0))))))</f>
        <v/>
      </c>
      <c r="C44" s="146" t="str">
        <f>IF(Empathie!G11="","",IF(Empathie!G11="keine Antwort","",IF(Empathie!G11="eher ja",2,IF(Empathie!G11="eher nein",1,IF(Empathie!G11="ja", 3, IF(Empathie!G11="nein", 0))))))</f>
        <v/>
      </c>
      <c r="D44" s="146" t="str">
        <f>IF(Teilhabe!C11="","",IF(Teilhabe!C11="keine Antwort","",IF(Teilhabe!C11="eher ja",2,IF(Teilhabe!C11="eher nein",1,IF(Teilhabe!C11="ja", 3, IF(Teilhabe!C11="nein", 0))))))</f>
        <v/>
      </c>
      <c r="E44" s="146" t="str">
        <f>IF(Teilhabe!G11="","",IF(Teilhabe!G11="keine Antwort","",IF(Teilhabe!G11="eher ja",2,IF(Teilhabe!G11="eher nein",1,IF(Teilhabe!G11="ja", 3, IF(Teilhabe!G11="nein", 0))))))</f>
        <v/>
      </c>
      <c r="F44" s="146" t="str">
        <f>IF(Aktivierung!C11="","",IF(Aktivierung!C11="keine Antwort","",IF(Aktivierung!C11="eher ja",2,IF(Aktivierung!C11="eher nein",1,IF(Aktivierung!C11="ja", 3, IF(Aktivierung!C11="nein", 0))))))</f>
        <v/>
      </c>
      <c r="G44" s="146" t="str">
        <f>IF(Aktivierung!G11="","",IF(Aktivierung!G11="keine Antwort","",IF(Aktivierung!G11="eher ja",2,IF(Aktivierung!G11="eher nein",1,IF(Aktivierung!G11="ja", 3, IF(Aktivierung!G11="nein", 0))))))</f>
        <v/>
      </c>
      <c r="H44" s="146" t="str">
        <f>IF(Werte!C11="","",IF(Werte!C11="keine Antwort","",IF(Werte!C11="eher ja",2,IF(Werte!C11="eher nein",1,IF(Werte!C11="ja", 3, IF(Werte!C11="nein", 0))))))</f>
        <v/>
      </c>
      <c r="I44" s="146" t="str">
        <f>IF(Werte!G11="","",IF(Werte!G11="keine Antwort","",IF(Werte!G11="eher ja",2,IF(Werte!G11="eher nein",1,IF(Werte!G11="ja", 3, IF(Werte!G11="nein", 0))))))</f>
        <v/>
      </c>
      <c r="J44" s="146" t="str">
        <f>IF(Prozessorientierung!C11="","",IF(Prozessorientierung!C11="keine Antwort","",IF(Prozessorientierung!C11="eher ja",2,IF(Prozessorientierung!C11="eher nein",1,IF(Prozessorientierung!C11="ja", 3, IF(Prozessorientierung!C11="nein", 0))))))</f>
        <v/>
      </c>
      <c r="K44" s="146" t="str">
        <f>IF(Prozessorientierung!G11="","",IF(Prozessorientierung!G11="keine Antwort","",IF(Prozessorientierung!G11="eher ja",2,IF(Prozessorientierung!G11="eher nein",1,IF(Prozessorientierung!G11="ja", 3, IF(Prozessorientierung!G11="nein", 0))))))</f>
        <v/>
      </c>
      <c r="L44" s="146"/>
      <c r="M44" s="146" t="str">
        <f>IF(Verstetigung!G11="","",IF(Verstetigung!G11="keine Antwort","",IF(Verstetigung!G11="eher ja",2,IF(Verstetigung!G11="eher nein",1,IF(Verstetigung!G11="ja", 3, IF(Verstetigung!G11="nein", 0))))))</f>
        <v/>
      </c>
    </row>
    <row r="45" spans="1:13" ht="15" customHeight="1" x14ac:dyDescent="0.35">
      <c r="A45" t="s">
        <v>384</v>
      </c>
      <c r="B45" s="146"/>
      <c r="C45" s="146" t="str">
        <f>IF(Empathie!G12="","",IF(Empathie!G12="keine Antwort","",IF(Empathie!G12="eher ja",2,IF(Empathie!G12="eher nein",1,IF(Empathie!G12="ja", 3, IF(Empathie!G12="nein", 0))))))</f>
        <v/>
      </c>
      <c r="D45" s="146" t="str">
        <f>IF(Teilhabe!C12="","",IF(Teilhabe!C12="keine Antwort","",IF(Teilhabe!C12="eher ja",2,IF(Teilhabe!C12="eher nein",1,IF(Teilhabe!C12="ja", 3, IF(Teilhabe!C12="nein", 0))))))</f>
        <v/>
      </c>
      <c r="E45" s="146" t="str">
        <f>IF(Teilhabe!G12="","",IF(Teilhabe!G12="keine Antwort","",IF(Teilhabe!G12="eher ja",2,IF(Teilhabe!G12="eher nein",1,IF(Teilhabe!G12="ja", 3, IF(Teilhabe!G12="nein", 0))))))</f>
        <v/>
      </c>
      <c r="F45" s="146" t="str">
        <f>IF(Aktivierung!C12="","",IF(Aktivierung!C12="keine Antwort","",IF(Aktivierung!C12="eher ja",2,IF(Aktivierung!C12="eher nein",1,IF(Aktivierung!C12="ja", 3, IF(Aktivierung!C12="nein", 0))))))</f>
        <v/>
      </c>
      <c r="G45" s="146" t="str">
        <f>IF(Aktivierung!G12="","",IF(Aktivierung!G12="keine Antwort","",IF(Aktivierung!G12="eher ja",2,IF(Aktivierung!G12="eher nein",1,IF(Aktivierung!G12="ja", 3, IF(Aktivierung!G12="nein", 0))))))</f>
        <v/>
      </c>
      <c r="H45" s="146"/>
      <c r="I45" s="146" t="str">
        <f>IF(Werte!G12="","",IF(Werte!G12="keine Antwort","",IF(Werte!G12="eher ja",2,IF(Werte!G12="eher nein",1,IF(Werte!G12="ja", 3, IF(Werte!G12="nein", 0))))))</f>
        <v/>
      </c>
      <c r="J45" s="146"/>
      <c r="K45" s="146"/>
      <c r="L45" s="146" t="str">
        <f>IF(Verstetigung!C12="","",IF(Verstetigung!C12="keine Antwort","",IF(Verstetigung!C12="eher ja",2,IF(Verstetigung!C12="eher nein",1,IF(Verstetigung!C12="ja", 3, IF(Verstetigung!C12="nein", 0))))))</f>
        <v/>
      </c>
      <c r="M45" s="146" t="str">
        <f>IF(Verstetigung!G12="","",IF(Verstetigung!G12="keine Antwort","",IF(Verstetigung!G12="eher ja",2,IF(Verstetigung!G12="eher nein",1,IF(Verstetigung!G12="ja", 3, IF(Verstetigung!G12="nein", 0))))))</f>
        <v/>
      </c>
    </row>
    <row r="46" spans="1:13" ht="15" customHeight="1" x14ac:dyDescent="0.35">
      <c r="A46" t="s">
        <v>385</v>
      </c>
      <c r="B46" s="146" t="str">
        <f>IF(Empathie!C13="","",IF(Empathie!C13="keine Antwort","",IF(Empathie!C13="eher ja",2,IF(Empathie!C13="eher nein",1,IF(Empathie!C13="ja", 3, IF(Empathie!C13="nein", 0))))))</f>
        <v/>
      </c>
      <c r="C46" s="146" t="str">
        <f>IF(Empathie!G13="","",IF(Empathie!G13="keine Antwort","",IF(Empathie!G13="eher ja",2,IF(Empathie!G13="eher nein",1,IF(Empathie!G13="ja", 3, IF(Empathie!G13="nein", 0))))))</f>
        <v/>
      </c>
      <c r="D46" s="146" t="str">
        <f>IF(Teilhabe!C13="","",IF(Teilhabe!C13="keine Antwort","",IF(Teilhabe!C13="eher ja",2,IF(Teilhabe!C13="eher nein",1,IF(Teilhabe!C13="ja", 3, IF(Teilhabe!C13="nein", 0))))))</f>
        <v/>
      </c>
      <c r="E46" s="146" t="str">
        <f>IF(Teilhabe!G13="","",IF(Teilhabe!G13="keine Antwort","",IF(Teilhabe!G13="eher ja",2,IF(Teilhabe!G13="eher nein",1,IF(Teilhabe!G13="ja", 3, IF(Teilhabe!G13="nein", 0))))))</f>
        <v/>
      </c>
      <c r="F46" s="146" t="str">
        <f>IF(Aktivierung!C13="","",IF(Aktivierung!C13="keine Antwort","",IF(Aktivierung!C13="eher ja",2,IF(Aktivierung!C13="eher nein",1,IF(Aktivierung!C13="ja", 3, IF(Aktivierung!C13="nein", 0))))))</f>
        <v/>
      </c>
      <c r="G46" s="146" t="str">
        <f>IF(Aktivierung!G13="","",IF(Aktivierung!G13="keine Antwort","",IF(Aktivierung!G13="eher ja",2,IF(Aktivierung!G13="eher nein",1,IF(Aktivierung!G13="ja", 3, IF(Aktivierung!G13="nein", 0))))))</f>
        <v/>
      </c>
      <c r="H46" s="146" t="str">
        <f>IF(Werte!C13="","",IF(Werte!C13="keine Antwort","",IF(Werte!C13="eher ja",2,IF(Werte!C13="eher nein",1,IF(Werte!C13="ja", 3, IF(Werte!C13="nein", 0))))))</f>
        <v/>
      </c>
      <c r="I46" s="146" t="str">
        <f>IF(Werte!G13="","",IF(Werte!G13="keine Antwort","",IF(Werte!G13="eher ja",2,IF(Werte!G13="eher nein",1,IF(Werte!G13="ja", 3, IF(Werte!G13="nein", 0))))))</f>
        <v/>
      </c>
      <c r="J46" s="146" t="str">
        <f>IF(Prozessorientierung!C13="","",IF(Prozessorientierung!C13="keine Antwort","",IF(Prozessorientierung!C13="eher ja",2,IF(Prozessorientierung!C13="eher nein",1,IF(Prozessorientierung!C13="ja", 3, IF(Prozessorientierung!C13="nein", 0))))))</f>
        <v/>
      </c>
      <c r="K46" s="146" t="str">
        <f>IF(Prozessorientierung!G13="","",IF(Prozessorientierung!G13="keine Antwort","",IF(Prozessorientierung!G13="eher ja",2,IF(Prozessorientierung!G13="eher nein",1,IF(Prozessorientierung!G13="ja", 3, IF(Prozessorientierung!G13="nein", 0))))))</f>
        <v/>
      </c>
      <c r="L46" s="146" t="str">
        <f>IF(Verstetigung!C13="","",IF(Verstetigung!C13="keine Antwort","",IF(Verstetigung!C13="eher ja",2,IF(Verstetigung!C13="eher nein",1,IF(Verstetigung!C13="ja", 3, IF(Verstetigung!C13="nein", 0))))))</f>
        <v/>
      </c>
      <c r="M46" s="146" t="str">
        <f>IF(Verstetigung!G13="","",IF(Verstetigung!G13="keine Antwort","",IF(Verstetigung!G13="eher ja",2,IF(Verstetigung!G13="eher nein",1,IF(Verstetigung!G13="ja", 3, IF(Verstetigung!G13="nein", 0))))))</f>
        <v/>
      </c>
    </row>
    <row r="47" spans="1:13" ht="15" customHeight="1" x14ac:dyDescent="0.35">
      <c r="A47" t="s">
        <v>386</v>
      </c>
      <c r="B47" s="146" t="str">
        <f>IF(Empathie!C14="","",IF(Empathie!C14="keine Antwort","",IF(Empathie!C14="eher ja",2,IF(Empathie!C14="eher nein",1,IF(Empathie!C14="ja", 3, IF(Empathie!C14="nein", 0))))))</f>
        <v/>
      </c>
      <c r="C47" s="146" t="str">
        <f>IF(Empathie!G14="","",IF(Empathie!G14="keine Antwort","",IF(Empathie!G14="eher ja",2,IF(Empathie!G14="eher nein",1,IF(Empathie!G14="ja", 3, IF(Empathie!G14="nein", 0))))))</f>
        <v/>
      </c>
      <c r="D47" s="146" t="str">
        <f>IF(Teilhabe!C14="","",IF(Teilhabe!C14="keine Antwort","",IF(Teilhabe!C14="eher ja",2,IF(Teilhabe!C14="eher nein",1,IF(Teilhabe!C14="ja", 3, IF(Teilhabe!C14="nein", 0))))))</f>
        <v/>
      </c>
      <c r="E47" s="146"/>
      <c r="F47" s="146" t="str">
        <f>IF(Aktivierung!C14="","",IF(Aktivierung!C14="keine Antwort","",IF(Aktivierung!C14="eher ja",2,IF(Aktivierung!C14="eher nein",1,IF(Aktivierung!C14="ja", 3, IF(Aktivierung!C14="nein", 0))))))</f>
        <v/>
      </c>
      <c r="G47" s="146" t="str">
        <f>IF(Aktivierung!G14="","",IF(Aktivierung!G14="keine Antwort","",IF(Aktivierung!G14="eher ja",2,IF(Aktivierung!G14="eher nein",1,IF(Aktivierung!G14="ja", 3, IF(Aktivierung!G14="nein", 0))))))</f>
        <v/>
      </c>
      <c r="H47" s="146" t="str">
        <f>IF(Werte!C14="","",IF(Werte!C14="keine Antwort","",IF(Werte!C14="eher ja",2,IF(Werte!C14="eher nein",1,IF(Werte!C14="ja", 3, IF(Werte!C14="nein", 0))))))</f>
        <v/>
      </c>
      <c r="I47" s="146" t="str">
        <f>IF(Werte!G14="","",IF(Werte!G14="keine Antwort","",IF(Werte!G14="eher ja",2,IF(Werte!G14="eher nein",1,IF(Werte!G14="ja", 3, IF(Werte!G14="nein", 0))))))</f>
        <v/>
      </c>
      <c r="J47" s="146" t="str">
        <f>IF(Prozessorientierung!C14="","",IF(Prozessorientierung!C14="keine Antwort","",IF(Prozessorientierung!C14="eher ja",2,IF(Prozessorientierung!C14="eher nein",1,IF(Prozessorientierung!C14="ja", 3, IF(Prozessorientierung!C14="nein", 0))))))</f>
        <v/>
      </c>
      <c r="K47" s="146" t="str">
        <f>IF(Prozessorientierung!G14="","",IF(Prozessorientierung!G14="keine Antwort","",IF(Prozessorientierung!G14="eher ja",2,IF(Prozessorientierung!G14="eher nein",1,IF(Prozessorientierung!G14="ja", 3, IF(Prozessorientierung!G14="nein", 0))))))</f>
        <v/>
      </c>
      <c r="L47" s="146" t="str">
        <f>IF(Verstetigung!C14="","",IF(Verstetigung!C14="keine Antwort","",IF(Verstetigung!C14="eher ja",2,IF(Verstetigung!C14="eher nein",1,IF(Verstetigung!C14="ja", 3, IF(Verstetigung!C14="nein", 0))))))</f>
        <v/>
      </c>
      <c r="M47" s="146" t="str">
        <f>IF(Verstetigung!G14="","",IF(Verstetigung!G14="keine Antwort","",IF(Verstetigung!G14="eher ja",2,IF(Verstetigung!G14="eher nein",1,IF(Verstetigung!G14="ja", 3, IF(Verstetigung!G14="nein", 0))))))</f>
        <v/>
      </c>
    </row>
    <row r="48" spans="1:13" ht="15" customHeight="1" x14ac:dyDescent="0.35">
      <c r="A48" t="s">
        <v>387</v>
      </c>
      <c r="B48" s="146" t="str">
        <f>IF(Empathie!C15="","",IF(Empathie!C15="keine Antwort","",IF(Empathie!C15="eher ja",2,IF(Empathie!C15="eher nein",1,IF(Empathie!C15="ja", 3, IF(Empathie!C15="nein", 0))))))</f>
        <v/>
      </c>
      <c r="C48" s="146"/>
      <c r="D48" s="146"/>
      <c r="E48" s="146" t="str">
        <f>IF(Teilhabe!G15="","",IF(Teilhabe!G15="keine Antwort","",IF(Teilhabe!G15="eher ja",2,IF(Teilhabe!G15="eher nein",1,IF(Teilhabe!G15="ja", 3, IF(Teilhabe!G15="nein", 0))))))</f>
        <v/>
      </c>
      <c r="F48" s="146" t="str">
        <f>IF(Aktivierung!C15="","",IF(Aktivierung!C15="keine Antwort","",IF(Aktivierung!C15="eher ja",2,IF(Aktivierung!C15="eher nein",1,IF(Aktivierung!C15="ja", 3, IF(Aktivierung!C15="nein", 0))))))</f>
        <v/>
      </c>
      <c r="G48" s="146" t="str">
        <f>IF(Aktivierung!G15="","",IF(Aktivierung!G15="keine Antwort","",IF(Aktivierung!G15="eher ja",2,IF(Aktivierung!G15="eher nein",1,IF(Aktivierung!G15="ja", 3, IF(Aktivierung!G15="nein", 0))))))</f>
        <v/>
      </c>
      <c r="H48" s="146" t="str">
        <f>IF(Werte!C15="","",IF(Werte!C15="keine Antwort","",IF(Werte!C15="eher ja",2,IF(Werte!C15="eher nein",1,IF(Werte!C15="ja", 3, IF(Werte!C15="nein", 0))))))</f>
        <v/>
      </c>
      <c r="I48" s="146" t="str">
        <f>IF(Werte!G15="","",IF(Werte!G15="keine Antwort","",IF(Werte!G15="eher ja",2,IF(Werte!G15="eher nein",1,IF(Werte!G15="ja", 3, IF(Werte!G15="nein", 0))))))</f>
        <v/>
      </c>
      <c r="J48" s="146" t="str">
        <f>IF(Prozessorientierung!C15="","",IF(Prozessorientierung!C15="keine Antwort","",IF(Prozessorientierung!C15="eher ja",2,IF(Prozessorientierung!C15="eher nein",1,IF(Prozessorientierung!C15="ja", 3, IF(Prozessorientierung!C15="nein", 0))))))</f>
        <v/>
      </c>
      <c r="K48" s="146" t="str">
        <f>IF(Prozessorientierung!G15="","",IF(Prozessorientierung!G15="keine Antwort","",IF(Prozessorientierung!G15="eher ja",2,IF(Prozessorientierung!G15="eher nein",1,IF(Prozessorientierung!G15="ja", 3, IF(Prozessorientierung!G15="nein", 0))))))</f>
        <v/>
      </c>
      <c r="L48" s="146" t="str">
        <f>IF(Verstetigung!C15="","",IF(Verstetigung!C15="keine Antwort","",IF(Verstetigung!C15="eher ja",2,IF(Verstetigung!C15="eher nein",1,IF(Verstetigung!C15="ja", 3, IF(Verstetigung!C15="nein", 0))))))</f>
        <v/>
      </c>
      <c r="M48" s="146" t="str">
        <f>IF(Verstetigung!G15="","",IF(Verstetigung!G15="keine Antwort","",IF(Verstetigung!G15="eher ja",2,IF(Verstetigung!G15="eher nein",1,IF(Verstetigung!G15="ja", 3, IF(Verstetigung!G15="nein", 0))))))</f>
        <v/>
      </c>
    </row>
    <row r="49" spans="1:13" ht="15" customHeight="1" x14ac:dyDescent="0.35">
      <c r="A49" t="s">
        <v>388</v>
      </c>
      <c r="B49" s="146"/>
      <c r="C49" s="146" t="str">
        <f>IF(Empathie!G16="","",IF(Empathie!G16="keine Antwort","",IF(Empathie!G16="eher ja",2,IF(Empathie!G16="eher nein",1,IF(Empathie!G16="ja", 3, IF(Empathie!G16="nein", 0))))))</f>
        <v/>
      </c>
      <c r="D49" s="146" t="str">
        <f>IF(Teilhabe!C16="","",IF(Teilhabe!C16="keine Antwort","",IF(Teilhabe!C16="eher ja",2,IF(Teilhabe!C16="eher nein",1,IF(Teilhabe!C16="ja", 3, IF(Teilhabe!C16="nein", 0))))))</f>
        <v/>
      </c>
      <c r="E49" s="146" t="str">
        <f>IF(Teilhabe!G16="","",IF(Teilhabe!G16="keine Antwort","",IF(Teilhabe!G16="eher ja",2,IF(Teilhabe!G16="eher nein",1,IF(Teilhabe!G16="ja", 3, IF(Teilhabe!G16="nein", 0))))))</f>
        <v/>
      </c>
      <c r="F49" s="146" t="str">
        <f>IF(Aktivierung!C16="","",IF(Aktivierung!C16="keine Antwort","",IF(Aktivierung!C16="eher ja",2,IF(Aktivierung!C16="eher nein",1,IF(Aktivierung!C16="ja", 3, IF(Aktivierung!C16="nein", 0))))))</f>
        <v/>
      </c>
      <c r="G49" s="146"/>
      <c r="H49" s="146" t="str">
        <f>IF(Werte!C16="","",IF(Werte!C16="keine Antwort","",IF(Werte!C16="eher ja",2,IF(Werte!C16="eher nein",1,IF(Werte!C16="ja", 3, IF(Werte!C16="nein", 0))))))</f>
        <v/>
      </c>
      <c r="I49" s="146"/>
      <c r="J49" s="146" t="str">
        <f>IF(Prozessorientierung!C16="","",IF(Prozessorientierung!C16="keine Antwort","",IF(Prozessorientierung!C16="eher ja",2,IF(Prozessorientierung!C16="eher nein",1,IF(Prozessorientierung!C16="ja", 3, IF(Prozessorientierung!C16="nein", 0))))))</f>
        <v/>
      </c>
      <c r="K49" s="146" t="str">
        <f>IF(Prozessorientierung!G16="","",IF(Prozessorientierung!G16="keine Antwort","",IF(Prozessorientierung!G16="eher ja",2,IF(Prozessorientierung!G16="eher nein",1,IF(Prozessorientierung!G16="ja", 3, IF(Prozessorientierung!G16="nein", 0))))))</f>
        <v/>
      </c>
      <c r="L49" s="146" t="str">
        <f>IF(Verstetigung!C16="","",IF(Verstetigung!C16="keine Antwort","",IF(Verstetigung!C16="eher ja",2,IF(Verstetigung!C16="eher nein",1,IF(Verstetigung!C16="ja", 3, IF(Verstetigung!C16="nein", 0))))))</f>
        <v/>
      </c>
      <c r="M49" s="146" t="str">
        <f>IF(Verstetigung!G16="","",IF(Verstetigung!G16="keine Antwort","",IF(Verstetigung!G16="eher ja",2,IF(Verstetigung!G16="eher nein",1,IF(Verstetigung!G16="ja", 3, IF(Verstetigung!G16="nein", 0))))))</f>
        <v/>
      </c>
    </row>
    <row r="50" spans="1:13" ht="15" customHeight="1" x14ac:dyDescent="0.35">
      <c r="A50" t="s">
        <v>389</v>
      </c>
      <c r="B50" s="146" t="str">
        <f>IF(Empathie!C17="","",IF(Empathie!C17="keine Antwort","",IF(Empathie!C17="eher ja",2,IF(Empathie!C17="eher nein",1,IF(Empathie!C17="ja", 3, IF(Empathie!C17="nein", 0))))))</f>
        <v/>
      </c>
      <c r="C50" s="146" t="str">
        <f>IF(Empathie!G17="","",IF(Empathie!G17="keine Antwort","",IF(Empathie!G17="eher ja",2,IF(Empathie!G17="eher nein",1,IF(Empathie!G17="ja", 3, IF(Empathie!G17="nein", 0))))))</f>
        <v/>
      </c>
      <c r="D50" s="146" t="str">
        <f>IF(Teilhabe!C17="","",IF(Teilhabe!C17="keine Antwort","",IF(Teilhabe!C17="eher ja",2,IF(Teilhabe!C17="eher nein",1,IF(Teilhabe!C17="ja", 3, IF(Teilhabe!C17="nein", 0))))))</f>
        <v/>
      </c>
      <c r="E50" s="146" t="str">
        <f>IF(Teilhabe!G17="","",IF(Teilhabe!G17="keine Antwort","",IF(Teilhabe!G17="eher ja",2,IF(Teilhabe!G17="eher nein",1,IF(Teilhabe!G17="ja", 3, IF(Teilhabe!G17="nein", 0))))))</f>
        <v/>
      </c>
      <c r="F50" s="146" t="str">
        <f>IF(Aktivierung!C17="","",IF(Aktivierung!C17="keine Antwort","",IF(Aktivierung!C17="eher ja",2,IF(Aktivierung!C17="eher nein",1,IF(Aktivierung!C17="ja", 3, IF(Aktivierung!C17="nein", 0))))))</f>
        <v/>
      </c>
      <c r="G50" s="146" t="str">
        <f>IF(Aktivierung!G17="","",IF(Aktivierung!G17="keine Antwort","",IF(Aktivierung!G17="eher ja",2,IF(Aktivierung!G17="eher nein",1,IF(Aktivierung!G17="ja", 3, IF(Aktivierung!G17="nein", 0))))))</f>
        <v/>
      </c>
      <c r="H50" s="146" t="str">
        <f>IF(Werte!C17="","",IF(Werte!C17="keine Antwort","",IF(Werte!C17="eher ja",2,IF(Werte!C17="eher nein",1,IF(Werte!C17="ja", 3, IF(Werte!C17="nein", 0))))))</f>
        <v/>
      </c>
      <c r="I50" s="146" t="str">
        <f>IF(Werte!G17="","",IF(Werte!G17="keine Antwort","",IF(Werte!G17="eher ja",2,IF(Werte!G17="eher nein",1,IF(Werte!G17="ja", 3, IF(Werte!G17="nein", 0))))))</f>
        <v/>
      </c>
      <c r="J50" s="146" t="str">
        <f>IF(Prozessorientierung!C17="","",IF(Prozessorientierung!C17="keine Antwort","",IF(Prozessorientierung!C17="eher ja",2,IF(Prozessorientierung!C17="eher nein",1,IF(Prozessorientierung!C17="ja", 3, IF(Prozessorientierung!C17="nein", 0))))))</f>
        <v/>
      </c>
      <c r="K50" s="146"/>
      <c r="L50" s="146"/>
      <c r="M50" s="146"/>
    </row>
    <row r="51" spans="1:13" ht="15" customHeight="1" x14ac:dyDescent="0.35">
      <c r="A51" t="s">
        <v>390</v>
      </c>
      <c r="B51" s="146" t="str">
        <f>IF(Empathie!C18="","",IF(Empathie!C18="keine Antwort","",IF(Empathie!C18="eher ja",2,IF(Empathie!C18="eher nein",1,IF(Empathie!C18="ja", 3, IF(Empathie!C18="nein", 0))))))</f>
        <v/>
      </c>
      <c r="C51" s="146" t="str">
        <f>IF(Empathie!G18="","",IF(Empathie!G18="keine Antwort","",IF(Empathie!G18="eher ja",2,IF(Empathie!G18="eher nein",1,IF(Empathie!G18="ja", 3, IF(Empathie!G18="nein", 0))))))</f>
        <v/>
      </c>
      <c r="D51" s="146" t="str">
        <f>IF(Teilhabe!C18="","",IF(Teilhabe!C18="keine Antwort","",IF(Teilhabe!C18="eher ja",2,IF(Teilhabe!C18="eher nein",1,IF(Teilhabe!C18="ja", 3, IF(Teilhabe!C18="nein", 0))))))</f>
        <v/>
      </c>
      <c r="E51" s="146" t="str">
        <f>IF(Teilhabe!G18="","",IF(Teilhabe!G18="keine Antwort","",IF(Teilhabe!G18="eher ja",2,IF(Teilhabe!G18="eher nein",1,IF(Teilhabe!G18="ja", 3, IF(Teilhabe!G18="nein", 0))))))</f>
        <v/>
      </c>
      <c r="F51" s="146" t="str">
        <f>IF(Aktivierung!C18="","",IF(Aktivierung!C18="keine Antwort","",IF(Aktivierung!C18="eher ja",2,IF(Aktivierung!C18="eher nein",1,IF(Aktivierung!C18="ja", 3, IF(Aktivierung!C18="nein", 0))))))</f>
        <v/>
      </c>
      <c r="G51" s="146" t="str">
        <f>IF(Aktivierung!G18="","",IF(Aktivierung!G18="keine Antwort","",IF(Aktivierung!G18="eher ja",2,IF(Aktivierung!G18="eher nein",1,IF(Aktivierung!G18="ja", 3, IF(Aktivierung!G18="nein", 0))))))</f>
        <v/>
      </c>
      <c r="H51" s="146" t="str">
        <f>IF(Werte!C18="","",IF(Werte!C18="keine Antwort","",IF(Werte!C18="eher ja",2,IF(Werte!C18="eher nein",1,IF(Werte!C18="ja", 3, IF(Werte!C18="nein", 0))))))</f>
        <v/>
      </c>
      <c r="I51" s="146" t="str">
        <f>IF(Werte!G18="","",IF(Werte!G18="keine Antwort","",IF(Werte!G18="eher ja",2,IF(Werte!G18="eher nein",1,IF(Werte!G18="ja", 3, IF(Werte!G18="nein", 0))))))</f>
        <v/>
      </c>
      <c r="J51" s="146" t="str">
        <f>IF(Prozessorientierung!C18="","",IF(Prozessorientierung!C18="keine Antwort","",IF(Prozessorientierung!C18="eher ja",2,IF(Prozessorientierung!C18="eher nein",1,IF(Prozessorientierung!C18="ja", 3, IF(Prozessorientierung!C18="nein", 0))))))</f>
        <v/>
      </c>
      <c r="K51" s="146" t="str">
        <f>IF(Prozessorientierung!G18="","",IF(Prozessorientierung!G18="keine Antwort","",IF(Prozessorientierung!G18="eher ja",2,IF(Prozessorientierung!G18="eher nein",1,IF(Prozessorientierung!G18="ja", 3, IF(Prozessorientierung!G18="nein", 0))))))</f>
        <v/>
      </c>
      <c r="L51" s="146" t="str">
        <f>IF(Verstetigung!C18="","",IF(Verstetigung!C18="keine Antwort","",IF(Verstetigung!C18="eher ja",2,IF(Verstetigung!C18="eher nein",1,IF(Verstetigung!C18="ja", 3, IF(Verstetigung!C18="nein", 0))))))</f>
        <v/>
      </c>
      <c r="M51" s="146"/>
    </row>
    <row r="52" spans="1:13" ht="15" customHeight="1" x14ac:dyDescent="0.35">
      <c r="A52" t="s">
        <v>391</v>
      </c>
      <c r="B52" s="146" t="str">
        <f>IF(Empathie!C19="","",IF(Empathie!C19="keine Antwort","",IF(Empathie!C19="eher ja",2,IF(Empathie!C19="eher nein",1,IF(Empathie!C19="ja", 3, IF(Empathie!C19="nein", 0))))))</f>
        <v/>
      </c>
      <c r="C52" s="146" t="str">
        <f>IF(Empathie!G19="","",IF(Empathie!G19="keine Antwort","",IF(Empathie!G19="eher ja",2,IF(Empathie!G19="eher nein",1,IF(Empathie!G19="ja", 3, IF(Empathie!G19="nein", 0))))))</f>
        <v/>
      </c>
      <c r="D52" s="146" t="str">
        <f>IF(Teilhabe!C19="","",IF(Teilhabe!C19="keine Antwort","",IF(Teilhabe!C19="eher ja",2,IF(Teilhabe!C19="eher nein",1,IF(Teilhabe!C19="ja", 3, IF(Teilhabe!C19="nein", 0))))))</f>
        <v/>
      </c>
      <c r="E52" s="146" t="str">
        <f>IF(Teilhabe!G19="","",IF(Teilhabe!G19="keine Antwort","",IF(Teilhabe!G19="eher ja",2,IF(Teilhabe!G19="eher nein",1,IF(Teilhabe!G19="ja", 3, IF(Teilhabe!G19="nein", 0))))))</f>
        <v/>
      </c>
      <c r="F52" s="146" t="str">
        <f>IF(Aktivierung!C19="","",IF(Aktivierung!C19="keine Antwort","",IF(Aktivierung!C19="eher ja",2,IF(Aktivierung!C19="eher nein",1,IF(Aktivierung!C19="ja", 3, IF(Aktivierung!C19="nein", 0))))))</f>
        <v/>
      </c>
      <c r="G52" s="146" t="str">
        <f>IF(Aktivierung!G19="","",IF(Aktivierung!G19="keine Antwort","",IF(Aktivierung!G19="eher ja",2,IF(Aktivierung!G19="eher nein",1,IF(Aktivierung!G19="ja", 3, IF(Aktivierung!G19="nein", 0))))))</f>
        <v/>
      </c>
      <c r="H52" s="146" t="str">
        <f>IF(Werte!C19="","",IF(Werte!C19="keine Antwort","",IF(Werte!C19="eher ja",2,IF(Werte!C19="eher nein",1,IF(Werte!C19="ja", 3, IF(Werte!C19="nein", 0))))))</f>
        <v/>
      </c>
      <c r="I52" s="146" t="str">
        <f>IF(Werte!G19="","",IF(Werte!G19="keine Antwort","",IF(Werte!G19="eher ja",2,IF(Werte!G19="eher nein",1,IF(Werte!G19="ja", 3, IF(Werte!G19="nein", 0))))))</f>
        <v/>
      </c>
      <c r="J52" s="146"/>
      <c r="K52" s="146" t="str">
        <f>IF(Prozessorientierung!G19="","",IF(Prozessorientierung!G19="keine Antwort","",IF(Prozessorientierung!G19="eher ja",2,IF(Prozessorientierung!G19="eher nein",1,IF(Prozessorientierung!G19="ja", 3, IF(Prozessorientierung!G19="nein", 0))))))</f>
        <v/>
      </c>
      <c r="L52" s="146" t="str">
        <f>IF(Verstetigung!C19="","",IF(Verstetigung!C19="keine Antwort","",IF(Verstetigung!C19="eher ja",2,IF(Verstetigung!C19="eher nein",1,IF(Verstetigung!C19="ja", 3, IF(Verstetigung!C19="nein", 0))))))</f>
        <v/>
      </c>
      <c r="M52" s="146"/>
    </row>
    <row r="53" spans="1:13" ht="15" customHeight="1" x14ac:dyDescent="0.35">
      <c r="A53" t="s">
        <v>392</v>
      </c>
      <c r="B53" s="146" t="str">
        <f>IF(Empathie!C20="","",IF(Empathie!C20="keine Antwort","",IF(Empathie!C20="eher ja",2,IF(Empathie!C20="eher nein",1,IF(Empathie!C20="ja", 3, IF(Empathie!C20="nein", 0))))))</f>
        <v/>
      </c>
      <c r="C53" s="146" t="str">
        <f>IF(Empathie!G20="","",IF(Empathie!G20="keine Antwort","",IF(Empathie!G20="eher ja",2,IF(Empathie!G20="eher nein",1,IF(Empathie!G20="ja", 3, IF(Empathie!G20="nein", 0))))))</f>
        <v/>
      </c>
      <c r="D53" s="146" t="str">
        <f>IF(Teilhabe!C20="","",IF(Teilhabe!C20="keine Antwort","",IF(Teilhabe!C20="eher ja",2,IF(Teilhabe!C20="eher nein",1,IF(Teilhabe!C20="ja", 3, IF(Teilhabe!C20="nein", 0))))))</f>
        <v/>
      </c>
      <c r="E53" s="146"/>
      <c r="F53" s="146" t="str">
        <f>IF(Aktivierung!C20="","",IF(Aktivierung!C20="keine Antwort","",IF(Aktivierung!C20="eher ja",2,IF(Aktivierung!C20="eher nein",1,IF(Aktivierung!C20="ja", 3, IF(Aktivierung!C20="nein", 0))))))</f>
        <v/>
      </c>
      <c r="G53" s="146" t="str">
        <f>IF(Aktivierung!G20="","",IF(Aktivierung!G20="keine Antwort","",IF(Aktivierung!G20="eher ja",2,IF(Aktivierung!G20="eher nein",1,IF(Aktivierung!G20="ja", 3, IF(Aktivierung!G20="nein", 0))))))</f>
        <v/>
      </c>
      <c r="H53" s="146"/>
      <c r="I53" s="146" t="str">
        <f>IF(Werte!G20="","",IF(Werte!G20="keine Antwort","",IF(Werte!G20="eher ja",2,IF(Werte!G20="eher nein",1,IF(Werte!G20="ja", 3, IF(Werte!G20="nein", 0))))))</f>
        <v/>
      </c>
      <c r="J53" s="146" t="str">
        <f>IF(Prozessorientierung!C20="","",IF(Prozessorientierung!C20="keine Antwort","",IF(Prozessorientierung!C20="eher ja",2,IF(Prozessorientierung!C20="eher nein",1,IF(Prozessorientierung!C20="ja", 3, IF(Prozessorientierung!C20="nein", 0))))))</f>
        <v/>
      </c>
      <c r="K53" s="146" t="str">
        <f>IF(Prozessorientierung!G20="","",IF(Prozessorientierung!G20="keine Antwort","",IF(Prozessorientierung!G20="eher ja",2,IF(Prozessorientierung!G20="eher nein",1,IF(Prozessorientierung!G20="ja", 3, IF(Prozessorientierung!G20="nein", 0))))))</f>
        <v/>
      </c>
      <c r="L53" s="146" t="str">
        <f>IF(Verstetigung!C20="","",IF(Verstetigung!C20="keine Antwort","",IF(Verstetigung!C20="eher ja",2,IF(Verstetigung!C20="eher nein",1,IF(Verstetigung!C20="ja", 3, IF(Verstetigung!C20="nein", 0))))))</f>
        <v/>
      </c>
      <c r="M53" s="146"/>
    </row>
    <row r="54" spans="1:13" ht="15" customHeight="1" x14ac:dyDescent="0.35">
      <c r="A54" t="s">
        <v>393</v>
      </c>
      <c r="B54" s="146"/>
      <c r="C54" s="146" t="str">
        <f>IF(Empathie!G21="","",IF(Empathie!G21="keine Antwort","",IF(Empathie!G21="eher ja",2,IF(Empathie!G21="eher nein",1,IF(Empathie!G21="ja", 3, IF(Empathie!G21="nein", 0))))))</f>
        <v/>
      </c>
      <c r="D54" s="146" t="str">
        <f>IF(Teilhabe!C21="","",IF(Teilhabe!C21="keine Antwort","",IF(Teilhabe!C21="eher ja",2,IF(Teilhabe!C21="eher nein",1,IF(Teilhabe!C21="ja", 3, IF(Teilhabe!C21="nein", 0))))))</f>
        <v/>
      </c>
      <c r="E54" s="146" t="str">
        <f>IF(Teilhabe!G21="","",IF(Teilhabe!G21="keine Antwort","",IF(Teilhabe!G21="eher ja",2,IF(Teilhabe!G21="eher nein",1,IF(Teilhabe!G21="ja", 3, IF(Teilhabe!G21="nein", 0))))))</f>
        <v/>
      </c>
      <c r="F54" s="146" t="str">
        <f>IF(Aktivierung!C21="","",IF(Aktivierung!C21="keine Antwort","",IF(Aktivierung!C21="eher ja",2,IF(Aktivierung!C21="eher nein",1,IF(Aktivierung!C21="ja", 3, IF(Aktivierung!C21="nein", 0))))))</f>
        <v/>
      </c>
      <c r="G54" s="146" t="str">
        <f>IF(Aktivierung!G21="","",IF(Aktivierung!G21="keine Antwort","",IF(Aktivierung!G21="eher ja",2,IF(Aktivierung!G21="eher nein",1,IF(Aktivierung!G21="ja", 3, IF(Aktivierung!G21="nein", 0))))))</f>
        <v/>
      </c>
      <c r="H54" s="146" t="str">
        <f>IF(Werte!C21="","",IF(Werte!C21="keine Antwort","",IF(Werte!C21="eher ja",2,IF(Werte!C21="eher nein",1,IF(Werte!C21="ja", 3, IF(Werte!C21="nein", 0))))))</f>
        <v/>
      </c>
      <c r="I54" s="146" t="str">
        <f>IF(Werte!G21="","",IF(Werte!G21="keine Antwort","",IF(Werte!G21="eher ja",2,IF(Werte!G21="eher nein",1,IF(Werte!G21="ja", 3, IF(Werte!G21="nein", 0))))))</f>
        <v/>
      </c>
      <c r="J54" s="146" t="str">
        <f>IF(Prozessorientierung!C21="","",IF(Prozessorientierung!C21="keine Antwort","",IF(Prozessorientierung!C21="eher ja",2,IF(Prozessorientierung!C21="eher nein",1,IF(Prozessorientierung!C21="ja", 3, IF(Prozessorientierung!C21="nein", 0))))))</f>
        <v/>
      </c>
      <c r="K54" s="146" t="str">
        <f>IF(Prozessorientierung!G21="","",IF(Prozessorientierung!G21="keine Antwort","",IF(Prozessorientierung!G21="eher ja",2,IF(Prozessorientierung!G21="eher nein",1,IF(Prozessorientierung!G21="ja", 3, IF(Prozessorientierung!G21="nein", 0))))))</f>
        <v/>
      </c>
      <c r="L54" s="146" t="str">
        <f>IF(Verstetigung!C21="","",IF(Verstetigung!C21="keine Antwort","",IF(Verstetigung!C21="eher ja",2,IF(Verstetigung!C21="eher nein",1,IF(Verstetigung!C21="ja", 3, IF(Verstetigung!C21="nein", 0))))))</f>
        <v/>
      </c>
      <c r="M54" s="146"/>
    </row>
    <row r="55" spans="1:13" ht="15" customHeight="1" x14ac:dyDescent="0.35">
      <c r="A55" t="s">
        <v>394</v>
      </c>
      <c r="B55" s="146" t="str">
        <f>IF(Empathie!C22="","",IF(Empathie!C22="keine Antwort","",IF(Empathie!C22="eher ja",2,IF(Empathie!C22="eher nein",1,IF(Empathie!C22="ja", 3, IF(Empathie!C22="nein", 0))))))</f>
        <v/>
      </c>
      <c r="C55" s="146" t="str">
        <f>IF(Empathie!G22="","",IF(Empathie!G22="keine Antwort","",IF(Empathie!G22="eher ja",2,IF(Empathie!G22="eher nein",1,IF(Empathie!G22="ja", 3, IF(Empathie!G22="nein", 0))))))</f>
        <v/>
      </c>
      <c r="D55" s="146" t="str">
        <f>IF(Teilhabe!C22="","",IF(Teilhabe!C22="keine Antwort","",IF(Teilhabe!C22="eher ja",2,IF(Teilhabe!C22="eher nein",1,IF(Teilhabe!C22="ja", 3, IF(Teilhabe!C22="nein", 0))))))</f>
        <v/>
      </c>
      <c r="E55" s="146" t="str">
        <f>IF(Teilhabe!G22="","",IF(Teilhabe!G22="keine Antwort","",IF(Teilhabe!G22="eher ja",2,IF(Teilhabe!G22="eher nein",1,IF(Teilhabe!G22="ja", 3, IF(Teilhabe!G22="nein", 0))))))</f>
        <v/>
      </c>
      <c r="F55" s="146" t="str">
        <f>IF(Aktivierung!C22="","",IF(Aktivierung!C22="keine Antwort","",IF(Aktivierung!C22="eher ja",2,IF(Aktivierung!C22="eher nein",1,IF(Aktivierung!C22="ja", 3, IF(Aktivierung!C22="nein", 0))))))</f>
        <v/>
      </c>
      <c r="G55" s="146" t="str">
        <f>IF(Aktivierung!G22="","",IF(Aktivierung!G22="keine Antwort","",IF(Aktivierung!G22="eher ja",2,IF(Aktivierung!G22="eher nein",1,IF(Aktivierung!G22="ja", 3, IF(Aktivierung!G22="nein", 0))))))</f>
        <v/>
      </c>
      <c r="H55" s="146" t="str">
        <f>IF(Werte!C22="","",IF(Werte!C22="keine Antwort","",IF(Werte!C22="eher ja",2,IF(Werte!C22="eher nein",1,IF(Werte!C22="ja", 3, IF(Werte!C22="nein", 0))))))</f>
        <v/>
      </c>
      <c r="I55" s="146"/>
      <c r="J55" s="146" t="str">
        <f>IF(Prozessorientierung!C22="","",IF(Prozessorientierung!C22="keine Antwort","",IF(Prozessorientierung!C22="eher ja",2,IF(Prozessorientierung!C22="eher nein",1,IF(Prozessorientierung!C22="ja", 3, IF(Prozessorientierung!C22="nein", 0))))))</f>
        <v/>
      </c>
      <c r="K55" s="146"/>
      <c r="L55" s="146"/>
      <c r="M55" s="146"/>
    </row>
    <row r="56" spans="1:13" ht="15" customHeight="1" x14ac:dyDescent="0.35">
      <c r="A56" t="s">
        <v>395</v>
      </c>
      <c r="B56" s="146" t="str">
        <f>IF(Empathie!C23="","",IF(Empathie!C23="keine Antwort","",IF(Empathie!C23="eher ja",2,IF(Empathie!C23="eher nein",1,IF(Empathie!C23="ja", 3, IF(Empathie!C23="nein", 0))))))</f>
        <v/>
      </c>
      <c r="C56" s="146" t="str">
        <f>IF(Empathie!G23="","",IF(Empathie!G23="keine Antwort","",IF(Empathie!G23="eher ja",2,IF(Empathie!G23="eher nein",1,IF(Empathie!G23="ja", 3, IF(Empathie!G23="nein", 0))))))</f>
        <v/>
      </c>
      <c r="D56" s="146" t="str">
        <f>IF(Teilhabe!C23="","",IF(Teilhabe!C23="keine Antwort","",IF(Teilhabe!C23="eher ja",2,IF(Teilhabe!C23="eher nein",1,IF(Teilhabe!C23="ja", 3, IF(Teilhabe!C23="nein", 0))))))</f>
        <v/>
      </c>
      <c r="E56" s="146" t="str">
        <f>IF(Teilhabe!G23="","",IF(Teilhabe!G23="keine Antwort","",IF(Teilhabe!G23="eher ja",2,IF(Teilhabe!G23="eher nein",1,IF(Teilhabe!G23="ja", 3, IF(Teilhabe!G23="nein", 0))))))</f>
        <v/>
      </c>
      <c r="F56" s="146" t="str">
        <f>IF(Aktivierung!C23="","",IF(Aktivierung!C23="keine Antwort","",IF(Aktivierung!C23="eher ja",2,IF(Aktivierung!C23="eher nein",1,IF(Aktivierung!C23="ja", 3, IF(Aktivierung!C23="nein", 0))))))</f>
        <v/>
      </c>
      <c r="G56" s="146" t="str">
        <f>IF(Aktivierung!G23="","",IF(Aktivierung!G23="keine Antwort","",IF(Aktivierung!G23="eher ja",2,IF(Aktivierung!G23="eher nein",1,IF(Aktivierung!G23="ja", 3, IF(Aktivierung!G23="nein", 0))))))</f>
        <v/>
      </c>
      <c r="H56" s="146" t="str">
        <f>IF(Werte!C23="","",IF(Werte!C23="keine Antwort","",IF(Werte!C23="eher ja",2,IF(Werte!C23="eher nein",1,IF(Werte!C23="ja", 3, IF(Werte!C23="nein", 0))))))</f>
        <v/>
      </c>
      <c r="I56" s="146" t="str">
        <f>IF(Werte!G23="","",IF(Werte!G23="keine Antwort","",IF(Werte!G23="eher ja",2,IF(Werte!G23="eher nein",1,IF(Werte!G23="ja", 3, IF(Werte!G23="nein", 0))))))</f>
        <v/>
      </c>
      <c r="J56" s="146" t="str">
        <f>IF(Prozessorientierung!C23="","",IF(Prozessorientierung!C23="keine Antwort","",IF(Prozessorientierung!C23="eher ja",2,IF(Prozessorientierung!C23="eher nein",1,IF(Prozessorientierung!C23="ja", 3, IF(Prozessorientierung!C23="nein", 0))))))</f>
        <v/>
      </c>
      <c r="K56" s="146"/>
      <c r="L56" s="146" t="str">
        <f>IF(Verstetigung!C23="","",IF(Verstetigung!C23="keine Antwort","",IF(Verstetigung!C23="eher ja",2,IF(Verstetigung!C23="eher nein",1,IF(Verstetigung!C23="ja", 3, IF(Verstetigung!C23="nein", 0))))))</f>
        <v/>
      </c>
      <c r="M56" s="146"/>
    </row>
    <row r="57" spans="1:13" ht="15" customHeight="1" x14ac:dyDescent="0.35">
      <c r="A57" t="s">
        <v>396</v>
      </c>
      <c r="B57" s="146" t="str">
        <f>IF(Empathie!C24="","",IF(Empathie!C24="keine Antwort","",IF(Empathie!C24="eher ja",2,IF(Empathie!C24="eher nein",1,IF(Empathie!C24="ja", 3, IF(Empathie!C24="nein", 0))))))</f>
        <v/>
      </c>
      <c r="C57" s="146"/>
      <c r="D57" s="146" t="str">
        <f>IF(Teilhabe!C24="","",IF(Teilhabe!C24="keine Antwort","",IF(Teilhabe!C24="eher ja",2,IF(Teilhabe!C24="eher nein",1,IF(Teilhabe!C24="ja", 3, IF(Teilhabe!C24="nein", 0))))))</f>
        <v/>
      </c>
      <c r="E57" s="146"/>
      <c r="F57" s="146" t="str">
        <f>IF(Aktivierung!C24="","",IF(Aktivierung!C24="keine Antwort","",IF(Aktivierung!C24="eher ja",2,IF(Aktivierung!C24="eher nein",1,IF(Aktivierung!C24="ja", 3, IF(Aktivierung!C24="nein", 0))))))</f>
        <v/>
      </c>
      <c r="G57" s="146" t="str">
        <f>IF(Aktivierung!G24="","",IF(Aktivierung!G24="keine Antwort","",IF(Aktivierung!G24="eher ja",2,IF(Aktivierung!G24="eher nein",1,IF(Aktivierung!G24="ja", 3, IF(Aktivierung!G24="nein", 0))))))</f>
        <v/>
      </c>
      <c r="H57" s="146" t="str">
        <f>IF(Werte!C24="","",IF(Werte!C24="keine Antwort","",IF(Werte!C24="eher ja",2,IF(Werte!C24="eher nein",1,IF(Werte!C24="ja", 3, IF(Werte!C24="nein", 0))))))</f>
        <v/>
      </c>
      <c r="I57" s="146" t="str">
        <f>IF(Werte!G24="","",IF(Werte!G24="keine Antwort","",IF(Werte!G24="eher ja",2,IF(Werte!G24="eher nein",1,IF(Werte!G24="ja", 3, IF(Werte!G24="nein", 0))))))</f>
        <v/>
      </c>
      <c r="J57" s="146"/>
      <c r="K57" s="146"/>
      <c r="L57" s="146" t="str">
        <f>IF(Verstetigung!C24="","",IF(Verstetigung!C24="keine Antwort","",IF(Verstetigung!C24="eher ja",2,IF(Verstetigung!C24="eher nein",1,IF(Verstetigung!C24="ja", 3, IF(Verstetigung!C24="nein", 0))))))</f>
        <v/>
      </c>
      <c r="M57" s="146"/>
    </row>
    <row r="58" spans="1:13" ht="15" customHeight="1" x14ac:dyDescent="0.35">
      <c r="A58" t="s">
        <v>397</v>
      </c>
      <c r="B58" s="146" t="str">
        <f>IF(Empathie!C25="","",IF(Empathie!C25="keine Antwort","",IF(Empathie!C25="eher ja",2,IF(Empathie!C25="eher nein",1,IF(Empathie!C25="ja", 3, IF(Empathie!C25="nein", 0))))))</f>
        <v/>
      </c>
      <c r="C58" s="146"/>
      <c r="D58" s="146"/>
      <c r="E58" s="146"/>
      <c r="F58" s="146" t="str">
        <f>IF(Aktivierung!C25="","",IF(Aktivierung!C25="keine Antwort","",IF(Aktivierung!C25="eher ja",2,IF(Aktivierung!C25="eher nein",1,IF(Aktivierung!C25="ja", 3, IF(Aktivierung!C25="nein", 0))))))</f>
        <v/>
      </c>
      <c r="G58" s="146" t="str">
        <f>IF(Aktivierung!G25="","",IF(Aktivierung!G25="keine Antwort","",IF(Aktivierung!G25="eher ja",2,IF(Aktivierung!G25="eher nein",1,IF(Aktivierung!G25="ja", 3, IF(Aktivierung!G25="nein", 0))))))</f>
        <v/>
      </c>
      <c r="H58" s="146" t="str">
        <f>IF(Werte!C25="","",IF(Werte!C25="keine Antwort","",IF(Werte!C25="eher ja",2,IF(Werte!C25="eher nein",1,IF(Werte!C25="ja", 3, IF(Werte!C25="nein", 0))))))</f>
        <v/>
      </c>
      <c r="I58" s="146" t="str">
        <f>IF(Werte!G25="","",IF(Werte!G25="keine Antwort","",IF(Werte!G25="eher ja",2,IF(Werte!G25="eher nein",1,IF(Werte!G25="ja", 3, IF(Werte!G25="nein", 0))))))</f>
        <v/>
      </c>
      <c r="J58" s="146"/>
      <c r="K58" s="146"/>
      <c r="L58" s="146" t="str">
        <f>IF(Verstetigung!C25="","",IF(Verstetigung!C25="keine Antwort","",IF(Verstetigung!C25="eher ja",2,IF(Verstetigung!C25="eher nein",1,IF(Verstetigung!C25="ja", 3, IF(Verstetigung!C25="nein", 0))))))</f>
        <v/>
      </c>
      <c r="M58" s="146"/>
    </row>
    <row r="59" spans="1:13" ht="15" customHeight="1" x14ac:dyDescent="0.35">
      <c r="A59" t="s">
        <v>398</v>
      </c>
      <c r="B59" s="146"/>
      <c r="C59" s="146"/>
      <c r="D59" s="146" t="str">
        <f>IF(Teilhabe!C26="","",IF(Teilhabe!C26="keine Antwort","",IF(Teilhabe!C26="eher ja",2,IF(Teilhabe!C26="eher nein",1,IF(Teilhabe!C26="ja", 3, IF(Teilhabe!C26="nein", 0))))))</f>
        <v/>
      </c>
      <c r="E59" s="146"/>
      <c r="F59" s="146" t="str">
        <f>IF(Aktivierung!C26="","",IF(Aktivierung!C26="keine Antwort","",IF(Aktivierung!C26="eher ja",2,IF(Aktivierung!C26="eher nein",1,IF(Aktivierung!C26="ja", 3, IF(Aktivierung!C26="nein", 0))))))</f>
        <v/>
      </c>
      <c r="G59" s="146" t="str">
        <f>IF(Aktivierung!G26="","",IF(Aktivierung!G26="keine Antwort","",IF(Aktivierung!G26="eher ja",2,IF(Aktivierung!G26="eher nein",1,IF(Aktivierung!G26="ja", 3, IF(Aktivierung!G26="nein", 0))))))</f>
        <v/>
      </c>
      <c r="H59" s="146" t="str">
        <f>IF(Werte!C26="","",IF(Werte!C26="keine Antwort","",IF(Werte!C26="eher ja",2,IF(Werte!C26="eher nein",1,IF(Werte!C26="ja", 3, IF(Werte!C26="nein", 0))))))</f>
        <v/>
      </c>
      <c r="I59" s="146"/>
      <c r="J59" s="146"/>
      <c r="K59" s="146" t="str">
        <f>IF(Prozessorientierung!G24="","",IF(Prozessorientierung!G24="keine Antwort","",IF(Prozessorientierung!G24="eher ja",2,IF(Prozessorientierung!G24="eher nein",1,IF(Prozessorientierung!G24="ja", 3, IF(Prozessorientierung!G24="nein", 0))))))</f>
        <v/>
      </c>
      <c r="L59" s="146" t="str">
        <f>IF(Verstetigung!C26="","",IF(Verstetigung!C26="keine Antwort","",IF(Verstetigung!C26="eher ja",2,IF(Verstetigung!C26="eher nein",1,IF(Verstetigung!C26="ja", 3, IF(Verstetigung!C26="nein", 0))))))</f>
        <v/>
      </c>
      <c r="M59" s="146"/>
    </row>
    <row r="60" spans="1:13" ht="15" customHeight="1" x14ac:dyDescent="0.35">
      <c r="A60" t="s">
        <v>399</v>
      </c>
      <c r="B60" s="146"/>
      <c r="C60" s="146"/>
      <c r="D60" s="146" t="str">
        <f>IF(Teilhabe!C27="","",IF(Teilhabe!C27="keine Antwort","",IF(Teilhabe!C27="eher ja",2,IF(Teilhabe!C27="eher nein",1,IF(Teilhabe!C27="ja", 3, IF(Teilhabe!C27="nein", 0))))))</f>
        <v/>
      </c>
      <c r="E60" s="146"/>
      <c r="F60" s="146"/>
      <c r="G60" s="146" t="str">
        <f>IF(Aktivierung!G27="","",IF(Aktivierung!G27="keine Antwort","",IF(Aktivierung!G27="eher ja",2,IF(Aktivierung!G27="eher nein",1,IF(Aktivierung!G27="ja", 3, IF(Aktivierung!G27="nein", 0))))))</f>
        <v/>
      </c>
      <c r="H60" s="146" t="str">
        <f>IF(Werte!C27="","",IF(Werte!C27="keine Antwort","",IF(Werte!C27="eher ja",2,IF(Werte!C27="eher nein",1,IF(Werte!C27="ja", 3, IF(Werte!C27="nein", 0))))))</f>
        <v/>
      </c>
      <c r="I60" s="146"/>
      <c r="J60" s="146"/>
      <c r="K60" s="146" t="str">
        <f>IF(Prozessorientierung!G25="","",IF(Prozessorientierung!G25="keine Antwort","",IF(Prozessorientierung!G25="eher ja",2,IF(Prozessorientierung!G25="eher nein",1,IF(Prozessorientierung!G25="ja", 3, IF(Prozessorientierung!G25="nein", 0))))))</f>
        <v/>
      </c>
      <c r="L60" s="146"/>
      <c r="M60" s="146"/>
    </row>
    <row r="61" spans="1:13" ht="15" customHeight="1" x14ac:dyDescent="0.35">
      <c r="A61" t="s">
        <v>400</v>
      </c>
      <c r="B61" s="146"/>
      <c r="C61" s="146"/>
      <c r="D61" s="146" t="str">
        <f>IF(Teilhabe!C28="","",IF(Teilhabe!C28="keine Antwort","",IF(Teilhabe!C28="eher ja",2,IF(Teilhabe!C28="eher nein",1,IF(Teilhabe!C28="ja", 3, IF(Teilhabe!C28="nein", 0))))))</f>
        <v/>
      </c>
      <c r="E61" s="146"/>
      <c r="F61" s="146"/>
      <c r="G61" s="146" t="str">
        <f>IF(Aktivierung!G28="","",IF(Aktivierung!G28="keine Antwort","",IF(Aktivierung!G28="eher ja",2,IF(Aktivierung!G28="eher nein",1,IF(Aktivierung!G28="ja", 3, IF(Aktivierung!G28="nein", 0))))))</f>
        <v/>
      </c>
      <c r="H61" s="146"/>
      <c r="I61" s="146"/>
      <c r="J61" s="146"/>
      <c r="K61" s="146" t="str">
        <f>IF(Prozessorientierung!G26="","",IF(Prozessorientierung!G26="keine Antwort","",IF(Prozessorientierung!G26="eher ja",2,IF(Prozessorientierung!G26="eher nein",1,IF(Prozessorientierung!G26="ja", 3, IF(Prozessorientierung!G26="nein", 0))))))</f>
        <v/>
      </c>
      <c r="L61" s="146"/>
      <c r="M61" s="146"/>
    </row>
    <row r="62" spans="1:13" ht="15" customHeight="1" x14ac:dyDescent="0.35">
      <c r="A62" t="s">
        <v>401</v>
      </c>
      <c r="B62" s="146"/>
      <c r="C62" s="146"/>
      <c r="D62" s="146"/>
      <c r="E62" s="146"/>
      <c r="F62" s="146"/>
      <c r="G62" s="146"/>
      <c r="H62" s="146"/>
      <c r="I62" s="146"/>
      <c r="J62" s="146"/>
      <c r="K62" s="146" t="str">
        <f>IF(Prozessorientierung!G27="","",IF(Prozessorientierung!G27="keine Antwort","",IF(Prozessorientierung!G27="eher ja",2,IF(Prozessorientierung!G27="eher nein",1,IF(Prozessorientierung!G27="ja", 3, IF(Prozessorientierung!G27="nein", 0))))))</f>
        <v/>
      </c>
      <c r="L62" s="146"/>
      <c r="M62" s="146"/>
    </row>
    <row r="63" spans="1:13" ht="15" customHeight="1" x14ac:dyDescent="0.35">
      <c r="A63" t="s">
        <v>402</v>
      </c>
      <c r="B63" s="146"/>
      <c r="C63" s="146"/>
      <c r="D63" s="146" t="str">
        <f>IF(Teilhabe!C30="","",IF(Teilhabe!C30="keine Antwort","",IF(Teilhabe!C30="eher ja",2,IF(Teilhabe!C30="eher nein",1,IF(Teilhabe!C30="ja", 3, IF(Teilhabe!C30="nein", 0))))))</f>
        <v/>
      </c>
      <c r="E63" s="146"/>
      <c r="F63" s="146"/>
      <c r="G63" s="146"/>
      <c r="H63" s="146"/>
      <c r="I63" s="146"/>
      <c r="J63" s="146"/>
      <c r="L63" s="146"/>
      <c r="M63" s="146"/>
    </row>
    <row r="64" spans="1:13" ht="15" customHeight="1" x14ac:dyDescent="0.35">
      <c r="A64" t="s">
        <v>403</v>
      </c>
      <c r="B64" s="146"/>
      <c r="C64" s="146"/>
      <c r="D64" s="146" t="str">
        <f>IF(Teilhabe!C31="","",IF(Teilhabe!C31="keine Antwort","",IF(Teilhabe!C31="eher ja",2,IF(Teilhabe!C31="eher nein",1,IF(Teilhabe!C31="ja", 3, IF(Teilhabe!C31="nein", 0))))))</f>
        <v/>
      </c>
      <c r="E64" s="146"/>
      <c r="F64" s="146"/>
      <c r="G64" s="146"/>
      <c r="H64" s="146"/>
      <c r="I64" s="146"/>
      <c r="J64" s="146"/>
      <c r="L64" s="146"/>
      <c r="M64" s="146"/>
    </row>
    <row r="65" spans="1:13" ht="15" customHeight="1" x14ac:dyDescent="0.35">
      <c r="A65" t="s">
        <v>404</v>
      </c>
      <c r="B65" s="146"/>
      <c r="C65" s="146"/>
      <c r="D65" s="146" t="str">
        <f>IF(Teilhabe!C32="","",IF(Teilhabe!C32="keine Antwort","",IF(Teilhabe!C32="eher ja",2,IF(Teilhabe!C32="eher nein",1,IF(Teilhabe!C32="ja", 3, IF(Teilhabe!C32="nein", 0))))))</f>
        <v/>
      </c>
      <c r="E65" s="146"/>
      <c r="F65" s="146"/>
      <c r="G65" s="146"/>
      <c r="H65" s="146"/>
      <c r="I65" s="146"/>
      <c r="J65" s="146"/>
      <c r="L65" s="146"/>
      <c r="M65" s="146"/>
    </row>
    <row r="66" spans="1:13" ht="15" customHeight="1" x14ac:dyDescent="0.35">
      <c r="A66" t="s">
        <v>405</v>
      </c>
      <c r="B66" s="146"/>
      <c r="C66" s="146"/>
      <c r="D66" s="146" t="str">
        <f>IF(Teilhabe!C33="","",IF(Teilhabe!C33="keine Antwort","",IF(Teilhabe!C33="eher ja",2,IF(Teilhabe!C33="eher nein",1,IF(Teilhabe!C33="ja", 3, IF(Teilhabe!C33="nein", 0))))))</f>
        <v/>
      </c>
      <c r="E66" s="146"/>
      <c r="F66" s="146"/>
      <c r="G66" s="146"/>
      <c r="H66" s="146"/>
      <c r="I66" s="146"/>
      <c r="J66" s="146"/>
      <c r="L66" s="146"/>
      <c r="M66" s="146"/>
    </row>
    <row r="67" spans="1:13" ht="15" customHeight="1" x14ac:dyDescent="0.35">
      <c r="A67" t="s">
        <v>406</v>
      </c>
      <c r="B67" s="146"/>
      <c r="C67" s="146"/>
      <c r="D67" s="146"/>
      <c r="E67" s="146"/>
      <c r="F67" s="146"/>
      <c r="G67" s="146"/>
      <c r="H67" s="146"/>
      <c r="I67" s="146"/>
      <c r="J67" s="146"/>
      <c r="L67" s="146"/>
      <c r="M67" s="146"/>
    </row>
    <row r="68" spans="1:13" ht="15" customHeight="1" x14ac:dyDescent="0.35">
      <c r="A68" t="s">
        <v>407</v>
      </c>
      <c r="B68" s="146"/>
      <c r="C68" s="146"/>
      <c r="D68" s="146" t="str">
        <f>IF(Teilhabe!C35="","",IF(Teilhabe!C35="keine Antwort","",IF(Teilhabe!C35="eher ja",2,IF(Teilhabe!C35="eher nein",1,IF(Teilhabe!C35="ja", 3, IF(Teilhabe!C35="nein", 0))))))</f>
        <v/>
      </c>
      <c r="E68" s="146"/>
      <c r="F68" s="146"/>
      <c r="G68" s="146"/>
      <c r="H68" s="146"/>
      <c r="I68" s="146"/>
      <c r="J68" s="146"/>
      <c r="L68" s="146"/>
      <c r="M68" s="146"/>
    </row>
    <row r="69" spans="1:13" ht="15" customHeight="1" x14ac:dyDescent="0.35">
      <c r="A69" t="s">
        <v>408</v>
      </c>
      <c r="B69" s="146"/>
      <c r="C69" s="146"/>
      <c r="D69" s="146" t="str">
        <f>IF(Teilhabe!C36="","",IF(Teilhabe!C36="keine Antwort","",IF(Teilhabe!C36="eher ja",2,IF(Teilhabe!C36="eher nein",1,IF(Teilhabe!C36="ja", 3, IF(Teilhabe!C36="nein", 0))))))</f>
        <v/>
      </c>
      <c r="E69" s="146"/>
      <c r="F69" s="146"/>
      <c r="G69" s="146"/>
      <c r="H69" s="146"/>
      <c r="I69" s="146"/>
      <c r="J69" s="146"/>
      <c r="L69" s="146"/>
      <c r="M69" s="146"/>
    </row>
    <row r="70" spans="1:13" ht="15" customHeight="1" x14ac:dyDescent="0.35">
      <c r="A70" t="s">
        <v>409</v>
      </c>
      <c r="B70" s="146"/>
      <c r="C70" s="146"/>
      <c r="D70" s="146" t="str">
        <f>IF(Teilhabe!C37="","",IF(Teilhabe!C37="keine Antwort","",IF(Teilhabe!C37="eher ja",2,IF(Teilhabe!C37="eher nein",1,IF(Teilhabe!C37="ja", 3, IF(Teilhabe!C37="nein", 0))))))</f>
        <v/>
      </c>
      <c r="E70" s="146"/>
      <c r="F70" s="146"/>
      <c r="G70" s="146"/>
      <c r="H70" s="146"/>
      <c r="I70" s="146"/>
      <c r="J70" s="146"/>
      <c r="L70" s="146"/>
      <c r="M70" s="146"/>
    </row>
    <row r="71" spans="1:13" ht="15" customHeight="1" x14ac:dyDescent="0.35">
      <c r="A71" t="s">
        <v>410</v>
      </c>
      <c r="B71" s="146"/>
      <c r="C71" s="146"/>
      <c r="D71" s="146" t="str">
        <f>IF(Teilhabe!C38="","",IF(Teilhabe!C38="keine Antwort","",IF(Teilhabe!C38="eher ja",2,IF(Teilhabe!C38="eher nein",1,IF(Teilhabe!C38="ja", 3, IF(Teilhabe!C38="nein", 0))))))</f>
        <v/>
      </c>
      <c r="E71" s="146"/>
      <c r="F71" s="146"/>
      <c r="G71" s="146"/>
      <c r="H71" s="146"/>
      <c r="I71" s="146"/>
      <c r="J71" s="146"/>
      <c r="L71" s="146"/>
      <c r="M71" s="146"/>
    </row>
    <row r="72" spans="1:13" ht="15" customHeight="1" x14ac:dyDescent="0.35">
      <c r="A72" t="s">
        <v>411</v>
      </c>
      <c r="B72" s="146"/>
      <c r="C72" s="146"/>
      <c r="D72" s="146" t="str">
        <f>IF(Teilhabe!C39="","",IF(Teilhabe!C39="keine Antwort","",IF(Teilhabe!C39="eher ja",2,IF(Teilhabe!C39="eher nein",1,IF(Teilhabe!C39="ja", 3, IF(Teilhabe!C39="nein", 0))))))</f>
        <v/>
      </c>
      <c r="E72" s="146"/>
      <c r="F72" s="146"/>
      <c r="G72" s="146"/>
      <c r="H72" s="146"/>
      <c r="I72" s="146"/>
      <c r="J72" s="146"/>
      <c r="L72" s="146"/>
      <c r="M72" s="146"/>
    </row>
    <row r="73" spans="1:13" ht="15" customHeight="1" x14ac:dyDescent="0.35">
      <c r="A73" t="s">
        <v>412</v>
      </c>
      <c r="B73" s="146"/>
      <c r="C73" s="146"/>
      <c r="D73" s="146"/>
      <c r="E73" s="146"/>
      <c r="F73" s="146"/>
      <c r="G73" s="146"/>
      <c r="H73" s="146"/>
      <c r="I73" s="146"/>
      <c r="J73" s="146"/>
      <c r="L73" s="146"/>
      <c r="M73" s="146"/>
    </row>
    <row r="74" spans="1:13" ht="15" customHeight="1" x14ac:dyDescent="0.35">
      <c r="A74" t="s">
        <v>413</v>
      </c>
      <c r="B74" s="146"/>
      <c r="C74" s="146"/>
      <c r="D74" s="146" t="str">
        <f>IF(Teilhabe!C41="","",IF(Teilhabe!C41="keine Antwort","",IF(Teilhabe!C41="eher ja",2,IF(Teilhabe!C41="eher nein",1,IF(Teilhabe!C41="ja", 3, IF(Teilhabe!C41="nein", 0))))))</f>
        <v/>
      </c>
      <c r="E74" s="146"/>
      <c r="F74" s="146"/>
      <c r="G74" s="146"/>
      <c r="H74" s="146"/>
      <c r="I74" s="146"/>
      <c r="J74" s="146"/>
      <c r="L74" s="146"/>
      <c r="M74" s="146"/>
    </row>
    <row r="75" spans="1:13" ht="15" customHeight="1" x14ac:dyDescent="0.35">
      <c r="A75" t="s">
        <v>414</v>
      </c>
      <c r="B75" s="146"/>
      <c r="C75" s="146"/>
      <c r="D75" s="146" t="str">
        <f>IF(Teilhabe!C42="","",IF(Teilhabe!C42="keine Antwort","",IF(Teilhabe!C42="eher ja",2,IF(Teilhabe!C42="eher nein",1,IF(Teilhabe!C42="ja", 3, IF(Teilhabe!C42="nein", 0))))))</f>
        <v/>
      </c>
      <c r="E75" s="146"/>
      <c r="F75" s="146"/>
      <c r="G75" s="146"/>
      <c r="H75" s="146"/>
      <c r="I75" s="146"/>
      <c r="J75" s="146"/>
      <c r="L75" s="146"/>
      <c r="M75" s="146"/>
    </row>
    <row r="76" spans="1:13" ht="15" customHeight="1" x14ac:dyDescent="0.35">
      <c r="A76" t="s">
        <v>415</v>
      </c>
      <c r="B76" s="146"/>
      <c r="C76" s="146"/>
      <c r="D76" s="146" t="str">
        <f>IF(Teilhabe!C43="","",IF(Teilhabe!C43="keine Antwort","",IF(Teilhabe!C43="eher ja",2,IF(Teilhabe!C43="eher nein",1,IF(Teilhabe!C43="ja", 3, IF(Teilhabe!C43="nein", 0))))))</f>
        <v/>
      </c>
      <c r="E76" s="146"/>
      <c r="F76" s="146"/>
      <c r="G76" s="146"/>
      <c r="H76" s="146"/>
      <c r="I76" s="146"/>
      <c r="J76" s="146"/>
      <c r="L76" s="146"/>
      <c r="M76" s="146"/>
    </row>
    <row r="77" spans="1:13" ht="15" customHeight="1" x14ac:dyDescent="0.35">
      <c r="A77" t="s">
        <v>416</v>
      </c>
      <c r="B77" s="146"/>
      <c r="C77" s="146"/>
      <c r="D77" s="146" t="str">
        <f>IF(Teilhabe!C44="","",IF(Teilhabe!C44="keine Antwort","",IF(Teilhabe!C44="eher ja",2,IF(Teilhabe!C44="eher nein",1,IF(Teilhabe!C44="ja", 3, IF(Teilhabe!C44="nein", 0))))))</f>
        <v/>
      </c>
      <c r="E77" s="146"/>
      <c r="F77" s="146"/>
      <c r="G77" s="146"/>
      <c r="H77" s="146"/>
      <c r="I77" s="146"/>
      <c r="J77" s="146"/>
      <c r="L77" s="146"/>
      <c r="M77" s="146"/>
    </row>
    <row r="78" spans="1:13" ht="14.5" x14ac:dyDescent="0.35">
      <c r="A78" t="s">
        <v>417</v>
      </c>
      <c r="B78" s="146"/>
      <c r="C78" s="146"/>
      <c r="D78" s="146"/>
      <c r="E78" s="146"/>
      <c r="F78" s="146"/>
      <c r="G78" s="146"/>
      <c r="H78" s="146"/>
      <c r="I78" s="146"/>
      <c r="J78" s="146"/>
      <c r="L78" s="146"/>
      <c r="M78" s="146"/>
    </row>
    <row r="79" spans="1:13" ht="14.5" x14ac:dyDescent="0.35">
      <c r="A79" t="s">
        <v>418</v>
      </c>
      <c r="B79" s="146"/>
      <c r="C79" s="146"/>
      <c r="D79" s="146" t="str">
        <f>IF(Teilhabe!C46="","",IF(Teilhabe!C46="keine Antwort","",IF(Teilhabe!C46="eher ja",2,IF(Teilhabe!C46="eher nein",1,IF(Teilhabe!C46="ja", 3, IF(Teilhabe!C46="nein", 0))))))</f>
        <v/>
      </c>
      <c r="E79" s="146"/>
      <c r="F79" s="146"/>
      <c r="G79" s="146"/>
      <c r="H79" s="146"/>
      <c r="I79" s="146"/>
      <c r="J79" s="146"/>
      <c r="L79" s="146"/>
      <c r="M79" s="146"/>
    </row>
    <row r="80" spans="1:13" ht="14.5" x14ac:dyDescent="0.35">
      <c r="A80" t="s">
        <v>419</v>
      </c>
      <c r="B80" s="146"/>
      <c r="C80" s="146"/>
      <c r="D80" s="146" t="str">
        <f>IF(Teilhabe!C47="","",IF(Teilhabe!C47="keine Antwort","",IF(Teilhabe!C47="eher ja",2,IF(Teilhabe!C47="eher nein",1,IF(Teilhabe!C47="ja", 3, IF(Teilhabe!C47="nein", 0))))))</f>
        <v/>
      </c>
      <c r="E80" s="146"/>
      <c r="F80" s="146"/>
      <c r="G80" s="146"/>
      <c r="H80" s="146"/>
      <c r="I80" s="146"/>
      <c r="J80" s="146"/>
      <c r="L80" s="146"/>
      <c r="M80" s="146"/>
    </row>
    <row r="81" spans="1:21" ht="14.5" x14ac:dyDescent="0.35">
      <c r="A81" t="s">
        <v>420</v>
      </c>
      <c r="B81" s="146"/>
      <c r="C81" s="146"/>
      <c r="D81" s="146" t="str">
        <f>IF(Teilhabe!C48="","",IF(Teilhabe!C48="keine Antwort","",IF(Teilhabe!C48="eher ja",2,IF(Teilhabe!C48="eher nein",1,IF(Teilhabe!C48="ja", 3, IF(Teilhabe!C48="nein", 0))))))</f>
        <v/>
      </c>
      <c r="E81" s="146"/>
      <c r="F81" s="146"/>
      <c r="G81" s="146"/>
      <c r="H81" s="146"/>
      <c r="I81" s="146"/>
      <c r="J81" s="146"/>
      <c r="L81" s="146"/>
      <c r="M81" s="146"/>
    </row>
    <row r="82" spans="1:21" ht="15" customHeight="1" x14ac:dyDescent="0.35">
      <c r="A82" t="s">
        <v>421</v>
      </c>
      <c r="B82" s="146"/>
      <c r="C82" s="146"/>
      <c r="D82" s="146" t="str">
        <f>IF(Teilhabe!C49="","",IF(Teilhabe!C49="keine Antwort","",IF(Teilhabe!C49="eher ja",2,IF(Teilhabe!C49="eher nein",1,IF(Teilhabe!C49="ja", 3, IF(Teilhabe!C49="nein", 0))))))</f>
        <v/>
      </c>
      <c r="E82" s="146"/>
      <c r="F82" s="146"/>
      <c r="G82" s="146"/>
      <c r="H82" s="146"/>
      <c r="I82" s="146"/>
      <c r="J82" s="146"/>
      <c r="L82" s="146"/>
      <c r="M82" s="146"/>
    </row>
    <row r="83" spans="1:21" ht="14.5" x14ac:dyDescent="0.35">
      <c r="A83" s="158" t="s">
        <v>422</v>
      </c>
      <c r="B83" s="159" t="e">
        <f>AVERAGE(B38:B58)</f>
        <v>#DIV/0!</v>
      </c>
      <c r="C83" s="159" t="e">
        <f>AVERAGE(C38:C56)</f>
        <v>#DIV/0!</v>
      </c>
      <c r="D83" s="159" t="e">
        <f>AVERAGE(D38:D82)</f>
        <v>#DIV/0!</v>
      </c>
      <c r="E83" s="159" t="e">
        <f>AVERAGE(E38:E56)</f>
        <v>#DIV/0!</v>
      </c>
      <c r="F83" s="159" t="e">
        <f>AVERAGE(F38:F59)</f>
        <v>#DIV/0!</v>
      </c>
      <c r="G83" s="159" t="e">
        <f>AVERAGE(G38:G61)</f>
        <v>#DIV/0!</v>
      </c>
      <c r="H83" s="159" t="e">
        <f>AVERAGE(H38:H60)</f>
        <v>#DIV/0!</v>
      </c>
      <c r="I83" s="159" t="e">
        <f t="shared" ref="I83:J83" si="2">AVERAGE(I38:I58)</f>
        <v>#DIV/0!</v>
      </c>
      <c r="J83" s="159" t="e">
        <f t="shared" si="2"/>
        <v>#DIV/0!</v>
      </c>
      <c r="K83" s="159" t="e">
        <f>AVERAGE(K38:K54)</f>
        <v>#DIV/0!</v>
      </c>
      <c r="L83" s="159" t="e">
        <f>AVERAGE(L38:L59)</f>
        <v>#DIV/0!</v>
      </c>
      <c r="M83" s="159" t="e">
        <f>AVERAGE(M38:M49)</f>
        <v>#DIV/0!</v>
      </c>
      <c r="N83" s="159"/>
    </row>
    <row r="84" spans="1:21" ht="14.5" x14ac:dyDescent="0.35">
      <c r="B84" s="146" t="str">
        <f>IF(Empathie!C51="","",IF(Empathie!C51="keine Antwort","",IF(Empathie!C51="eher ja",2,IF(Empathie!C51="eher nein",1,IF(Empathie!C51="ja", 3, IF(Empathie!C51="nein", 0))))))</f>
        <v/>
      </c>
      <c r="D84" s="146"/>
    </row>
    <row r="85" spans="1:21" ht="14.5" x14ac:dyDescent="0.35">
      <c r="B85" s="146" t="str">
        <f>IF(Empathie!C52="","",IF(Empathie!C52="keine Antwort","",IF(Empathie!C52="eher ja",2,IF(Empathie!C52="eher nein",1,IF(Empathie!C52="ja", 3, IF(Empathie!C52="nein", 0))))))</f>
        <v/>
      </c>
      <c r="D85" s="146"/>
    </row>
    <row r="86" spans="1:21" ht="14.5" x14ac:dyDescent="0.35">
      <c r="B86" s="146" t="str">
        <f>IF(Empathie!C53="","",IF(Empathie!C53="keine Antwort","",IF(Empathie!C53="eher ja",2,IF(Empathie!C53="eher nein",1,IF(Empathie!C53="ja", 3, IF(Empathie!C53="nein", 0))))))</f>
        <v/>
      </c>
      <c r="D86" s="146"/>
    </row>
    <row r="87" spans="1:21" ht="14.5" x14ac:dyDescent="0.35">
      <c r="B87" s="146" t="str">
        <f>IF(Empathie!C54="","",IF(Empathie!C54="keine Antwort","",IF(Empathie!C54="eher ja",2,IF(Empathie!C54="eher nein",1,IF(Empathie!C54="ja", 3, IF(Empathie!C54="nein", 0))))))</f>
        <v/>
      </c>
      <c r="D87" s="146"/>
    </row>
    <row r="88" spans="1:21" ht="14.5" x14ac:dyDescent="0.35">
      <c r="B88" s="146" t="str">
        <f>IF(Empathie!C55="","",IF(Empathie!C55="keine Antwort","",IF(Empathie!C55="eher ja",2,IF(Empathie!C55="eher nein",1,IF(Empathie!C55="ja", 3, IF(Empathie!C55="nein", 0))))))</f>
        <v/>
      </c>
      <c r="D88" s="146"/>
    </row>
    <row r="89" spans="1:21" ht="14.5" x14ac:dyDescent="0.35">
      <c r="B89" s="146" t="str">
        <f>IF(Empathie!C56="","",IF(Empathie!C56="keine Antwort","",IF(Empathie!C56="eher ja",2,IF(Empathie!C56="eher nein",1,IF(Empathie!C56="ja", 3, IF(Empathie!C56="nein", 0))))))</f>
        <v/>
      </c>
      <c r="D89" s="146"/>
    </row>
    <row r="90" spans="1:21" ht="14.5" x14ac:dyDescent="0.35">
      <c r="B90" s="146" t="str">
        <f>IF(Empathie!C57="","",IF(Empathie!C57="keine Antwort","",IF(Empathie!C57="eher ja",2,IF(Empathie!C57="eher nein",1,IF(Empathie!C57="ja", 3, IF(Empathie!C57="nein", 0))))))</f>
        <v/>
      </c>
      <c r="D90" s="146"/>
    </row>
    <row r="91" spans="1:21" ht="14.5" x14ac:dyDescent="0.35">
      <c r="B91" s="146" t="str">
        <f>IF(Empathie!C58="","",IF(Empathie!C58="keine Antwort","",IF(Empathie!C58="eher ja",2,IF(Empathie!C58="eher nein",1,IF(Empathie!C58="ja", 3, IF(Empathie!C58="nein", 0))))))</f>
        <v/>
      </c>
      <c r="D91" s="146"/>
      <c r="T91" s="10" t="s">
        <v>34</v>
      </c>
    </row>
    <row r="92" spans="1:21" ht="15.5" x14ac:dyDescent="0.35">
      <c r="B92" s="146" t="str">
        <f>IF(Empathie!C59="","",IF(Empathie!C59="keine Antwort","",IF(Empathie!C59="eher ja",2,IF(Empathie!C59="eher nein",1,IF(Empathie!C59="ja", 3, IF(Empathie!C59="nein", 0))))))</f>
        <v/>
      </c>
      <c r="D92" s="146" t="str">
        <f>IF(Teilhabe!C52="","",IF(Teilhabe!C52="keine Antwort","",IF(Teilhabe!C52="eher ja",2,IF(Teilhabe!C52="eher nein",1,IF(Teilhabe!C52="ja", 3, IF(Teilhabe!C52="nein", 0))))))</f>
        <v/>
      </c>
      <c r="T92" s="4" t="s">
        <v>35</v>
      </c>
    </row>
    <row r="93" spans="1:21" ht="15.5" x14ac:dyDescent="0.35">
      <c r="B93" s="146" t="str">
        <f>IF(Empathie!C60="","",IF(Empathie!C60="keine Antwort","",IF(Empathie!C60="eher ja",2,IF(Empathie!C60="eher nein",1,IF(Empathie!C60="ja", 3, IF(Empathie!C60="nein", 0))))))</f>
        <v/>
      </c>
      <c r="D93" s="146" t="str">
        <f>IF(Teilhabe!C53="","",IF(Teilhabe!C53="keine Antwort","",IF(Teilhabe!C53="eher ja",2,IF(Teilhabe!C53="eher nein",1,IF(Teilhabe!C53="ja", 3, IF(Teilhabe!C53="nein", 0))))))</f>
        <v/>
      </c>
      <c r="T93" s="5" t="s">
        <v>36</v>
      </c>
    </row>
    <row r="94" spans="1:21" ht="15.5" x14ac:dyDescent="0.35">
      <c r="T94" s="9" t="s">
        <v>37</v>
      </c>
    </row>
    <row r="96" spans="1:21" ht="14.5" x14ac:dyDescent="0.35">
      <c r="T96" s="8" t="s">
        <v>38</v>
      </c>
      <c r="U96" s="2"/>
    </row>
    <row r="97" spans="20:21" ht="14.5" x14ac:dyDescent="0.35">
      <c r="T97" s="6"/>
    </row>
    <row r="98" spans="20:21" ht="14.5" x14ac:dyDescent="0.35">
      <c r="T98" s="6" t="s">
        <v>39</v>
      </c>
    </row>
    <row r="99" spans="20:21" ht="14.5" x14ac:dyDescent="0.35">
      <c r="T99" s="6" t="s">
        <v>40</v>
      </c>
    </row>
    <row r="100" spans="20:21" ht="14.5" x14ac:dyDescent="0.35">
      <c r="T100" s="6" t="s">
        <v>41</v>
      </c>
    </row>
    <row r="101" spans="20:21" ht="14.5" x14ac:dyDescent="0.35">
      <c r="T101" s="6" t="s">
        <v>42</v>
      </c>
      <c r="U101" s="6"/>
    </row>
    <row r="102" spans="20:21" ht="14.5" x14ac:dyDescent="0.35">
      <c r="T102" s="6"/>
      <c r="U102" s="6"/>
    </row>
    <row r="103" spans="20:21" ht="14.5" x14ac:dyDescent="0.35">
      <c r="T103" s="6" t="s">
        <v>43</v>
      </c>
      <c r="U103" s="6"/>
    </row>
    <row r="104" spans="20:21" ht="14.5" x14ac:dyDescent="0.35">
      <c r="T104" s="6">
        <v>3</v>
      </c>
      <c r="U104" s="6"/>
    </row>
    <row r="105" spans="20:21" ht="14.5" x14ac:dyDescent="0.35">
      <c r="T105" s="6">
        <v>2</v>
      </c>
      <c r="U105" s="6"/>
    </row>
    <row r="106" spans="20:21" ht="14.5" x14ac:dyDescent="0.35">
      <c r="T106" s="6">
        <v>1</v>
      </c>
      <c r="U106" s="6"/>
    </row>
    <row r="107" spans="20:21" ht="14.5" x14ac:dyDescent="0.35">
      <c r="T107" s="6">
        <v>0</v>
      </c>
      <c r="U107" s="6"/>
    </row>
    <row r="108" spans="20:21" ht="14.5" x14ac:dyDescent="0.35">
      <c r="T108" s="6"/>
      <c r="U108" s="6"/>
    </row>
    <row r="109" spans="20:21" ht="14.5" x14ac:dyDescent="0.35">
      <c r="T109" s="6" t="s">
        <v>44</v>
      </c>
      <c r="U109" s="6" t="s">
        <v>45</v>
      </c>
    </row>
    <row r="110" spans="20:21" ht="14.5" x14ac:dyDescent="0.35">
      <c r="T110" s="6">
        <v>3</v>
      </c>
      <c r="U110" s="6" t="s">
        <v>46</v>
      </c>
    </row>
    <row r="111" spans="20:21" ht="14.5" x14ac:dyDescent="0.35">
      <c r="T111" s="6">
        <v>2</v>
      </c>
      <c r="U111" s="6" t="s">
        <v>47</v>
      </c>
    </row>
    <row r="112" spans="20:21" ht="15" customHeight="1" x14ac:dyDescent="0.35">
      <c r="T112" s="6">
        <v>1</v>
      </c>
      <c r="U112" s="6" t="s">
        <v>48</v>
      </c>
    </row>
    <row r="113" spans="20:21" ht="15" customHeight="1" x14ac:dyDescent="0.35">
      <c r="T113" s="6">
        <v>0</v>
      </c>
      <c r="U113" s="6"/>
    </row>
    <row r="114" spans="20:21" ht="15" customHeight="1" x14ac:dyDescent="0.35">
      <c r="T114" s="6"/>
      <c r="U114" s="6"/>
    </row>
    <row r="115" spans="20:21" ht="15" customHeight="1" x14ac:dyDescent="0.35">
      <c r="T115" s="6" t="s">
        <v>49</v>
      </c>
      <c r="U115" s="7" t="s">
        <v>50</v>
      </c>
    </row>
    <row r="116" spans="20:21" ht="15" customHeight="1" x14ac:dyDescent="0.35">
      <c r="T116" s="6">
        <v>3</v>
      </c>
      <c r="U116" s="7" t="s">
        <v>51</v>
      </c>
    </row>
    <row r="117" spans="20:21" ht="15" customHeight="1" x14ac:dyDescent="0.35">
      <c r="T117" s="6">
        <v>2</v>
      </c>
      <c r="U117" s="7" t="s">
        <v>52</v>
      </c>
    </row>
    <row r="118" spans="20:21" ht="15" customHeight="1" x14ac:dyDescent="0.35">
      <c r="T118" s="6">
        <v>1</v>
      </c>
      <c r="U118" s="7" t="s">
        <v>53</v>
      </c>
    </row>
    <row r="119" spans="20:21" ht="15" customHeight="1" x14ac:dyDescent="0.35">
      <c r="T119" s="6">
        <v>0</v>
      </c>
      <c r="U119" s="6"/>
    </row>
    <row r="120" spans="20:21" ht="15" customHeight="1" x14ac:dyDescent="0.35">
      <c r="U120" s="6"/>
    </row>
    <row r="121" spans="20:21" ht="15" customHeight="1" x14ac:dyDescent="0.35">
      <c r="U121" s="7" t="s">
        <v>54</v>
      </c>
    </row>
    <row r="122" spans="20:21" ht="15" customHeight="1" x14ac:dyDescent="0.35">
      <c r="U122" s="7" t="s">
        <v>55</v>
      </c>
    </row>
    <row r="123" spans="20:21" ht="15" customHeight="1" x14ac:dyDescent="0.35">
      <c r="U123" s="7" t="s">
        <v>56</v>
      </c>
    </row>
    <row r="124" spans="20:21" ht="15" customHeight="1" x14ac:dyDescent="0.35">
      <c r="U124" s="7" t="s">
        <v>57</v>
      </c>
    </row>
  </sheetData>
  <sheetProtection algorithmName="SHA-512" hashValue="6Wz+n/c79o+I7hG7Cw6RoIr89148geceFXlzINSI5DDUvOSi+dtVob6DxUVGbW9d8i05kRk7+1pfgqOnZ54OdQ==" saltValue="FiSYPpmOsh/2pGdyt+4XvQ==" spinCount="100000" sheet="1" objects="1" scenarios="1"/>
  <phoneticPr fontId="31" type="noConversion"/>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9B129-D841-4684-A805-8EDA0781570D}">
  <sheetPr codeName="Tabelle10"/>
  <dimension ref="A1:A3"/>
  <sheetViews>
    <sheetView workbookViewId="0"/>
  </sheetViews>
  <sheetFormatPr baseColWidth="10" defaultColWidth="8.7265625" defaultRowHeight="14.5" x14ac:dyDescent="0.35"/>
  <sheetData>
    <row r="1" spans="1:1" x14ac:dyDescent="0.35">
      <c r="A1" s="1" t="s">
        <v>58</v>
      </c>
    </row>
    <row r="2" spans="1:1" x14ac:dyDescent="0.35">
      <c r="A2" s="1" t="s">
        <v>59</v>
      </c>
    </row>
    <row r="3" spans="1:1" x14ac:dyDescent="0.35">
      <c r="A3" s="1" t="s">
        <v>60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3AAFA0702C84747B6848F791CB8028D" ma:contentTypeVersion="17" ma:contentTypeDescription="Ein neues Dokument erstellen." ma:contentTypeScope="" ma:versionID="9b98fce4efbf9abb4b56243ff2077658">
  <xsd:schema xmlns:xsd="http://www.w3.org/2001/XMLSchema" xmlns:xs="http://www.w3.org/2001/XMLSchema" xmlns:p="http://schemas.microsoft.com/office/2006/metadata/properties" xmlns:ns2="af4fe4d1-9a10-4222-ab78-65abce0c995f" xmlns:ns3="bd1aeb39-a030-4f97-bf21-fb42a4ddea44" targetNamespace="http://schemas.microsoft.com/office/2006/metadata/properties" ma:root="true" ma:fieldsID="405dedec02878c8ecb7cc06f71f20dea" ns2:_="" ns3:_="">
    <xsd:import namespace="af4fe4d1-9a10-4222-ab78-65abce0c995f"/>
    <xsd:import namespace="bd1aeb39-a030-4f97-bf21-fb42a4ddea4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Stand" minOccurs="0"/>
                <xsd:element ref="ns2:Recht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4fe4d1-9a10-4222-ab78-65abce0c99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Bildmarkierungen" ma:readOnly="false" ma:fieldId="{5cf76f15-5ced-4ddc-b409-7134ff3c332f}" ma:taxonomyMulti="true" ma:sspId="97be1eb2-f7de-42f0-9c8b-beca13adcda9"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Stand" ma:index="20" nillable="true" ma:displayName="Stand" ma:description="Formular verworfen" ma:format="Dropdown" ma:internalName="Stand">
      <xsd:simpleType>
        <xsd:restriction base="dms:Note">
          <xsd:maxLength value="255"/>
        </xsd:restriction>
      </xsd:simpleType>
    </xsd:element>
    <xsd:element name="Rechte" ma:index="21" nillable="true" ma:displayName="Rechte" ma:description="Image credits" ma:format="Dropdown" ma:internalName="Recht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d1aeb39-a030-4f97-bf21-fb42a4ddea44"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TaxCatchAll" ma:index="16" nillable="true" ma:displayName="Taxonomy Catch All Column" ma:hidden="true" ma:list="{3b371cdf-30fd-4bce-827b-c36f2ef44812}" ma:internalName="TaxCatchAll" ma:showField="CatchAllData" ma:web="bd1aeb39-a030-4f97-bf21-fb42a4ddea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f4fe4d1-9a10-4222-ab78-65abce0c995f">
      <Terms xmlns="http://schemas.microsoft.com/office/infopath/2007/PartnerControls"/>
    </lcf76f155ced4ddcb4097134ff3c332f>
    <TaxCatchAll xmlns="bd1aeb39-a030-4f97-bf21-fb42a4ddea44" xsi:nil="true"/>
    <Rechte xmlns="af4fe4d1-9a10-4222-ab78-65abce0c995f" xsi:nil="true"/>
    <Stand xmlns="af4fe4d1-9a10-4222-ab78-65abce0c995f" xsi:nil="true"/>
  </documentManagement>
</p:properties>
</file>

<file path=customXml/item4.xml>�� 
</file>

<file path=customXml/itemProps1.xml><?xml version="1.0" encoding="utf-8"?>
<ds:datastoreItem xmlns:ds="http://schemas.openxmlformats.org/officeDocument/2006/customXml" ds:itemID="{DFD04014-BBEE-4320-9E47-8CDB7B8A2E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4fe4d1-9a10-4222-ab78-65abce0c995f"/>
    <ds:schemaRef ds:uri="bd1aeb39-a030-4f97-bf21-fb42a4ddea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415520-C4FD-487B-9BA4-A31EEC60F5B9}">
  <ds:schemaRefs>
    <ds:schemaRef ds:uri="http://schemas.microsoft.com/sharepoint/v3/contenttype/forms"/>
  </ds:schemaRefs>
</ds:datastoreItem>
</file>

<file path=customXml/itemProps3.xml><?xml version="1.0" encoding="utf-8"?>
<ds:datastoreItem xmlns:ds="http://schemas.openxmlformats.org/officeDocument/2006/customXml" ds:itemID="{5AC24F12-D1B6-43E0-8F4A-603A359D4CB4}">
  <ds:schemaRefs>
    <ds:schemaRef ds:uri="http://purl.org/dc/dcmitype/"/>
    <ds:schemaRef ds:uri="http://schemas.openxmlformats.org/package/2006/metadata/core-properties"/>
    <ds:schemaRef ds:uri="http://schemas.microsoft.com/office/2006/documentManagement/types"/>
    <ds:schemaRef ds:uri="http://schemas.microsoft.com/office/2006/metadata/properties"/>
    <ds:schemaRef ds:uri="http://www.w3.org/XML/1998/namespace"/>
    <ds:schemaRef ds:uri="http://purl.org/dc/elements/1.1/"/>
    <ds:schemaRef ds:uri="bd1aeb39-a030-4f97-bf21-fb42a4ddea44"/>
    <ds:schemaRef ds:uri="http://schemas.microsoft.com/office/infopath/2007/PartnerControls"/>
    <ds:schemaRef ds:uri="af4fe4d1-9a10-4222-ab78-65abce0c995f"/>
    <ds:schemaRef ds:uri="http://purl.org/dc/terms/"/>
  </ds:schemaRefs>
</ds:datastoreItem>
</file>

<file path=customXml/itemProps4.xml><?xml version="1.0" encoding="utf-8"?>
<ds:datastoreItem xmlns:ds="http://schemas.openxmlformats.org/officeDocument/2006/customXml" ds:itemID="{90B17089-B6EE-4310-8670-8FF0C4C7493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2</vt:i4>
      </vt:variant>
    </vt:vector>
  </HeadingPairs>
  <TitlesOfParts>
    <vt:vector size="10" baseType="lpstr">
      <vt:lpstr>Einführung</vt:lpstr>
      <vt:lpstr>Empathie</vt:lpstr>
      <vt:lpstr>Teilhabe</vt:lpstr>
      <vt:lpstr>Aktivierung</vt:lpstr>
      <vt:lpstr>Werte</vt:lpstr>
      <vt:lpstr>Prozessorientierung</vt:lpstr>
      <vt:lpstr>Verstetigung</vt:lpstr>
      <vt:lpstr>Ergebnis</vt:lpstr>
      <vt:lpstr>Einführung!Druckbereich</vt:lpstr>
      <vt:lpstr>Ergebnis!Druckbereich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Keil, Maria</dc:creator>
  <cp:keywords/>
  <dc:description/>
  <cp:lastModifiedBy>Keil, Maria</cp:lastModifiedBy>
  <cp:revision/>
  <cp:lastPrinted>2024-07-03T12:29:00Z</cp:lastPrinted>
  <dcterms:created xsi:type="dcterms:W3CDTF">2023-04-12T11:51:34Z</dcterms:created>
  <dcterms:modified xsi:type="dcterms:W3CDTF">2024-08-05T14:23:17Z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ProgID">
    <vt:lpwstr/>
  </property>
  <property fmtid="{D5CDD505-2E9C-101B-9397-08002B2CF9AE}" pid="3" name="ContentTypeId">
    <vt:lpwstr>0x01010023AAFA0702C84747B6848F791CB8028D</vt:lpwstr>
  </property>
  <property fmtid="{D5CDD505-2E9C-101B-9397-08002B2CF9AE}" pid="4" name="_ColorHex">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_ColorTag">
    <vt:lpwstr/>
  </property>
  <property fmtid="{D5CDD505-2E9C-101B-9397-08002B2CF9AE}" pid="9" name="_activity">
    <vt:lpwstr>{"FileActivityType":"9","FileActivityTimeStamp":"2023-04-12T15:10:45.190Z","FileActivityUsersOnPage":[{"DisplayName":"Keil, Maria","Id":"maria.keil@kda.de"}],"FileActivityNavigationId":null}</vt:lpwstr>
  </property>
  <property fmtid="{D5CDD505-2E9C-101B-9397-08002B2CF9AE}" pid="10" name="TriggerFlowInfo">
    <vt:lpwstr/>
  </property>
  <property fmtid="{D5CDD505-2E9C-101B-9397-08002B2CF9AE}" pid="11" name="xd_Signature">
    <vt:bool>false</vt:bool>
  </property>
  <property fmtid="{D5CDD505-2E9C-101B-9397-08002B2CF9AE}" pid="12" name="_Emoji">
    <vt:lpwstr/>
  </property>
  <property fmtid="{D5CDD505-2E9C-101B-9397-08002B2CF9AE}" pid="13" name="MediaServiceImageTags">
    <vt:lpwstr/>
  </property>
</Properties>
</file>